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45" windowWidth="20730" windowHeight="7740" tabRatio="753"/>
  </bookViews>
  <sheets>
    <sheet name="1-4【復25】" sheetId="10" r:id="rId1"/>
    <sheet name="1-4【文25】" sheetId="14" r:id="rId2"/>
    <sheet name="1-4【国25】" sheetId="15" r:id="rId3"/>
  </sheets>
  <definedNames>
    <definedName name="_xlnm.Print_Area" localSheetId="2">'1-4【国25】'!$B$2:$S$55</definedName>
    <definedName name="_xlnm.Print_Area" localSheetId="0">'1-4【復25】'!$B$2:$S$55</definedName>
    <definedName name="_xlnm.Print_Area" localSheetId="1">'1-4【文25】'!$B$2:$S$55</definedName>
  </definedNames>
  <calcPr calcId="125725"/>
</workbook>
</file>

<file path=xl/calcChain.xml><?xml version="1.0" encoding="utf-8"?>
<calcChain xmlns="http://schemas.openxmlformats.org/spreadsheetml/2006/main">
  <c r="I10" i="15"/>
  <c r="I10" i="14"/>
  <c r="I10" i="10"/>
  <c r="Q33" i="14"/>
  <c r="Q36"/>
  <c r="Q39"/>
  <c r="Q42"/>
  <c r="Q45"/>
  <c r="Q33" i="15"/>
  <c r="Q36"/>
  <c r="Q39"/>
  <c r="Q42"/>
  <c r="Q45"/>
  <c r="Q33" i="10"/>
  <c r="Q36"/>
  <c r="Q39"/>
  <c r="Q42"/>
  <c r="Q45"/>
  <c r="Q15" i="14"/>
  <c r="Q18"/>
  <c r="Q21"/>
  <c r="Q24"/>
  <c r="Q27"/>
  <c r="Q30"/>
  <c r="Q15" i="15"/>
  <c r="Q18"/>
  <c r="Q21"/>
  <c r="Q24"/>
  <c r="Q27"/>
  <c r="Q30"/>
  <c r="Q15" i="10"/>
  <c r="Q18"/>
  <c r="Q21"/>
  <c r="Q24"/>
  <c r="Q27"/>
  <c r="Q30"/>
  <c r="Q12" i="14"/>
  <c r="Q12" i="15"/>
  <c r="Q12" i="10"/>
  <c r="R14" i="14"/>
  <c r="R15" s="1"/>
  <c r="R17"/>
  <c r="R18" s="1"/>
  <c r="R20"/>
  <c r="R21" s="1"/>
  <c r="R23"/>
  <c r="R24" s="1"/>
  <c r="R26"/>
  <c r="R27" s="1"/>
  <c r="R29"/>
  <c r="R30" s="1"/>
  <c r="R14" i="15"/>
  <c r="R15" s="1"/>
  <c r="R17"/>
  <c r="R18" s="1"/>
  <c r="R20"/>
  <c r="R21" s="1"/>
  <c r="R23"/>
  <c r="R24"/>
  <c r="R26"/>
  <c r="R27" s="1"/>
  <c r="R29"/>
  <c r="R30" s="1"/>
  <c r="R14" i="10"/>
  <c r="R15"/>
  <c r="R17"/>
  <c r="R18" s="1"/>
  <c r="R20"/>
  <c r="R21"/>
  <c r="R23"/>
  <c r="R24" s="1"/>
  <c r="R26"/>
  <c r="R27" s="1"/>
  <c r="R29"/>
  <c r="R30" s="1"/>
  <c r="R11" i="14"/>
  <c r="R11" i="15"/>
  <c r="R12" s="1"/>
  <c r="R11" i="10"/>
  <c r="R12" s="1"/>
  <c r="R12" i="14"/>
  <c r="Q7" i="15" l="1"/>
  <c r="B1"/>
  <c r="Q7" i="14"/>
  <c r="B1"/>
  <c r="Q7" i="10" l="1"/>
  <c r="B1"/>
  <c r="A10" i="15" l="1"/>
  <c r="A10" i="14"/>
  <c r="A10" i="10"/>
  <c r="T10" i="14" l="1"/>
  <c r="A11"/>
  <c r="A11" i="15"/>
  <c r="T10"/>
  <c r="A11" i="10"/>
  <c r="T10"/>
  <c r="T11" i="14" l="1"/>
  <c r="A12"/>
  <c r="A12" i="15"/>
  <c r="T11"/>
  <c r="A12" i="10"/>
  <c r="T11"/>
  <c r="T12" i="14" l="1"/>
  <c r="T12" i="15"/>
  <c r="T12" i="10"/>
  <c r="A13"/>
  <c r="A13" i="14"/>
  <c r="A13" i="15"/>
  <c r="T13" l="1"/>
  <c r="A14"/>
  <c r="A14" i="14"/>
  <c r="T13"/>
  <c r="A14" i="10"/>
  <c r="T13"/>
  <c r="A15" i="14" l="1"/>
  <c r="T14"/>
  <c r="T14" i="15"/>
  <c r="A15"/>
  <c r="T14" i="10"/>
  <c r="A15"/>
  <c r="T15" i="15" l="1"/>
  <c r="T15" i="14"/>
  <c r="T15" i="10"/>
  <c r="A16" i="15"/>
  <c r="A16" i="14"/>
  <c r="A16" i="10"/>
  <c r="T16" i="14" l="1"/>
  <c r="A17"/>
  <c r="A17" i="15"/>
  <c r="T16"/>
  <c r="A17" i="10"/>
  <c r="T16"/>
  <c r="T17" i="14" l="1"/>
  <c r="A18"/>
  <c r="T17" i="15"/>
  <c r="A18"/>
  <c r="A18" i="10"/>
  <c r="T17"/>
  <c r="T18" i="14" l="1"/>
  <c r="T18" i="15"/>
  <c r="T18" i="10"/>
  <c r="A19" i="15"/>
  <c r="A19" i="14"/>
  <c r="A19" i="10"/>
  <c r="A20" i="14" l="1"/>
  <c r="T19"/>
  <c r="A20" i="15"/>
  <c r="T19"/>
  <c r="A20" i="10"/>
  <c r="T19"/>
  <c r="A21" i="15" l="1"/>
  <c r="T20"/>
  <c r="A21" i="14"/>
  <c r="T20"/>
  <c r="T20" i="10"/>
  <c r="A21"/>
  <c r="T21" i="14" l="1"/>
  <c r="T21" i="15"/>
  <c r="T21" i="10"/>
  <c r="A22" i="14"/>
  <c r="A22" i="15"/>
  <c r="A22" i="10"/>
  <c r="A23" i="15" l="1"/>
  <c r="T22"/>
  <c r="T22" i="14"/>
  <c r="A23"/>
  <c r="A23" i="10"/>
  <c r="T22"/>
  <c r="T23" i="14" l="1"/>
  <c r="A24"/>
  <c r="T23" i="15"/>
  <c r="A24"/>
  <c r="T23" i="10"/>
  <c r="A24"/>
  <c r="T24" i="14" l="1"/>
  <c r="T24" i="15"/>
  <c r="T24" i="10"/>
  <c r="A25" i="14"/>
  <c r="A25" i="15"/>
  <c r="A25" i="10"/>
  <c r="A26" i="15" l="1"/>
  <c r="T25"/>
  <c r="A26" i="14"/>
  <c r="T25"/>
  <c r="T25" i="10"/>
  <c r="A26"/>
  <c r="T26" i="14" l="1"/>
  <c r="A27"/>
  <c r="A27" i="15"/>
  <c r="T26"/>
  <c r="T26" i="10"/>
  <c r="A27"/>
  <c r="T27" i="15" l="1"/>
  <c r="T27" i="14"/>
  <c r="T27" i="10"/>
  <c r="A28" i="15"/>
  <c r="A28" i="14"/>
  <c r="A28" i="10"/>
  <c r="A29" i="14" l="1"/>
  <c r="T28"/>
  <c r="A29" i="15"/>
  <c r="T28"/>
  <c r="A29" i="10"/>
  <c r="T28"/>
  <c r="A30" i="15" l="1"/>
  <c r="T29"/>
  <c r="A30" i="14"/>
  <c r="T29"/>
  <c r="A30" i="10"/>
  <c r="T29"/>
  <c r="T30" i="14" l="1"/>
  <c r="T30" i="15"/>
  <c r="T30" i="10"/>
  <c r="A31"/>
  <c r="A31" i="14"/>
  <c r="A31" i="15"/>
  <c r="G31" i="14" l="1"/>
  <c r="J31"/>
  <c r="I31"/>
  <c r="H31"/>
  <c r="E31"/>
  <c r="D31"/>
  <c r="A32"/>
  <c r="T31"/>
  <c r="B31"/>
  <c r="L31"/>
  <c r="K31"/>
  <c r="N31"/>
  <c r="F31"/>
  <c r="G31" i="15"/>
  <c r="J31"/>
  <c r="I31"/>
  <c r="L31"/>
  <c r="E31"/>
  <c r="H31"/>
  <c r="A32"/>
  <c r="T31"/>
  <c r="B31"/>
  <c r="K31"/>
  <c r="N31"/>
  <c r="D31"/>
  <c r="F31"/>
  <c r="B31" i="10"/>
  <c r="E31"/>
  <c r="T31"/>
  <c r="G31"/>
  <c r="F31"/>
  <c r="I31"/>
  <c r="D31"/>
  <c r="H31"/>
  <c r="N31"/>
  <c r="A32"/>
  <c r="K31"/>
  <c r="J31"/>
  <c r="L31"/>
  <c r="A33" i="15" l="1"/>
  <c r="R32"/>
  <c r="R33" s="1"/>
  <c r="T32"/>
  <c r="T32" i="14"/>
  <c r="R32"/>
  <c r="R33" s="1"/>
  <c r="A33"/>
  <c r="A33" i="10"/>
  <c r="T32"/>
  <c r="R32"/>
  <c r="R33" s="1"/>
  <c r="T33" i="14" l="1"/>
  <c r="T33" i="15"/>
  <c r="T33" i="10"/>
  <c r="A34" i="14"/>
  <c r="A34" i="15"/>
  <c r="A34" i="10"/>
  <c r="A35" i="15" l="1"/>
  <c r="F34"/>
  <c r="N34"/>
  <c r="I34"/>
  <c r="G34"/>
  <c r="E34"/>
  <c r="D34"/>
  <c r="B34"/>
  <c r="L34"/>
  <c r="K34"/>
  <c r="J34"/>
  <c r="H34"/>
  <c r="T34"/>
  <c r="A35" i="14"/>
  <c r="T34"/>
  <c r="F34"/>
  <c r="I34"/>
  <c r="G34"/>
  <c r="N34"/>
  <c r="E34"/>
  <c r="D34"/>
  <c r="J34"/>
  <c r="L34"/>
  <c r="K34"/>
  <c r="B34"/>
  <c r="H34"/>
  <c r="G34" i="10"/>
  <c r="F34"/>
  <c r="H34"/>
  <c r="D34"/>
  <c r="N34"/>
  <c r="E34"/>
  <c r="K34"/>
  <c r="J34"/>
  <c r="I34"/>
  <c r="L34"/>
  <c r="T34"/>
  <c r="B34"/>
  <c r="A35"/>
  <c r="A36" i="14" l="1"/>
  <c r="T35"/>
  <c r="R35"/>
  <c r="R36" s="1"/>
  <c r="R35" i="15"/>
  <c r="R36" s="1"/>
  <c r="A36"/>
  <c r="T35"/>
  <c r="A36" i="10"/>
  <c r="T35"/>
  <c r="R35"/>
  <c r="R36" s="1"/>
  <c r="T36" i="15" l="1"/>
  <c r="T36" i="14"/>
  <c r="T36" i="10"/>
  <c r="A37" i="15"/>
  <c r="A37" i="10"/>
  <c r="A37" i="14"/>
  <c r="G37" l="1"/>
  <c r="J37"/>
  <c r="I37"/>
  <c r="L37"/>
  <c r="F37"/>
  <c r="E37"/>
  <c r="K37"/>
  <c r="N37"/>
  <c r="A38"/>
  <c r="T37"/>
  <c r="B37"/>
  <c r="H37"/>
  <c r="D37"/>
  <c r="G37" i="15"/>
  <c r="J37"/>
  <c r="I37"/>
  <c r="H37"/>
  <c r="F37"/>
  <c r="E37"/>
  <c r="D37"/>
  <c r="K37"/>
  <c r="N37"/>
  <c r="A38"/>
  <c r="T37"/>
  <c r="B37"/>
  <c r="L37"/>
  <c r="D37" i="10"/>
  <c r="G37"/>
  <c r="A38"/>
  <c r="T37"/>
  <c r="E37"/>
  <c r="I37"/>
  <c r="L37"/>
  <c r="N37"/>
  <c r="J37"/>
  <c r="H37"/>
  <c r="K37"/>
  <c r="F37"/>
  <c r="B37"/>
  <c r="A39" i="15" l="1"/>
  <c r="T38"/>
  <c r="R38"/>
  <c r="R39" s="1"/>
  <c r="T38" i="14"/>
  <c r="A39"/>
  <c r="R38"/>
  <c r="R39" s="1"/>
  <c r="A39" i="10"/>
  <c r="T38"/>
  <c r="R38"/>
  <c r="R39" s="1"/>
  <c r="T39" i="14" l="1"/>
  <c r="T39" i="15"/>
  <c r="T39" i="10"/>
  <c r="A40" i="15"/>
  <c r="A40" i="14"/>
  <c r="A40" i="10"/>
  <c r="E40" i="15" l="1"/>
  <c r="D40"/>
  <c r="N40"/>
  <c r="A41"/>
  <c r="T40"/>
  <c r="J40"/>
  <c r="I40"/>
  <c r="H40"/>
  <c r="G40"/>
  <c r="F40"/>
  <c r="L40"/>
  <c r="K40"/>
  <c r="B40"/>
  <c r="E40" i="14"/>
  <c r="D40"/>
  <c r="F40"/>
  <c r="A41"/>
  <c r="N40"/>
  <c r="B40"/>
  <c r="I40"/>
  <c r="H40"/>
  <c r="G40"/>
  <c r="J40"/>
  <c r="L40"/>
  <c r="K40"/>
  <c r="T40"/>
  <c r="E40" i="10"/>
  <c r="D40"/>
  <c r="J40"/>
  <c r="F40"/>
  <c r="L40"/>
  <c r="I40"/>
  <c r="H40"/>
  <c r="G40"/>
  <c r="A41"/>
  <c r="T40"/>
  <c r="B40"/>
  <c r="N40"/>
  <c r="K40"/>
  <c r="A42" i="14" l="1"/>
  <c r="T41"/>
  <c r="R41"/>
  <c r="R42" s="1"/>
  <c r="R41" i="15"/>
  <c r="R42" s="1"/>
  <c r="A42"/>
  <c r="T41"/>
  <c r="R41" i="10"/>
  <c r="R42" s="1"/>
  <c r="A42"/>
  <c r="T41"/>
  <c r="T42" i="15" l="1"/>
  <c r="T42" i="14"/>
  <c r="T42" i="10"/>
  <c r="A43" i="15"/>
  <c r="A43" i="14"/>
  <c r="A43" i="10"/>
  <c r="L43" i="14" l="1"/>
  <c r="J43"/>
  <c r="I43"/>
  <c r="G43"/>
  <c r="F43"/>
  <c r="E43"/>
  <c r="H43"/>
  <c r="K43"/>
  <c r="N43"/>
  <c r="T43"/>
  <c r="A44"/>
  <c r="B43"/>
  <c r="D43"/>
  <c r="G43" i="15"/>
  <c r="J43"/>
  <c r="I43"/>
  <c r="D43"/>
  <c r="F43"/>
  <c r="E43"/>
  <c r="K43"/>
  <c r="N43"/>
  <c r="L43"/>
  <c r="A44"/>
  <c r="T43"/>
  <c r="B43"/>
  <c r="H43"/>
  <c r="J43" i="10"/>
  <c r="I43"/>
  <c r="G43"/>
  <c r="K43"/>
  <c r="F43"/>
  <c r="E43"/>
  <c r="L43"/>
  <c r="T43"/>
  <c r="B43"/>
  <c r="H43"/>
  <c r="D43"/>
  <c r="N43"/>
  <c r="A44"/>
  <c r="A45" i="15" l="1"/>
  <c r="T44"/>
  <c r="R44"/>
  <c r="R45" s="1"/>
  <c r="T44" i="14"/>
  <c r="R44"/>
  <c r="R45" s="1"/>
  <c r="A45"/>
  <c r="A45" i="10"/>
  <c r="T44"/>
  <c r="R44"/>
  <c r="R45" s="1"/>
  <c r="T45" i="14" l="1"/>
  <c r="T45" i="15"/>
  <c r="T45" i="10"/>
  <c r="R46" i="15" l="1"/>
  <c r="Q46"/>
  <c r="R46" i="14"/>
  <c r="Q46"/>
  <c r="Q46" i="10"/>
  <c r="R46"/>
  <c r="R47" i="14" l="1"/>
  <c r="Q47"/>
  <c r="R47" i="15"/>
  <c r="Q47"/>
  <c r="R47" i="10"/>
  <c r="Q47"/>
  <c r="R48" i="14" l="1"/>
  <c r="Q48"/>
  <c r="R48" i="15"/>
  <c r="Q48"/>
  <c r="R48" i="10"/>
  <c r="Q48"/>
</calcChain>
</file>

<file path=xl/sharedStrings.xml><?xml version="1.0" encoding="utf-8"?>
<sst xmlns="http://schemas.openxmlformats.org/spreadsheetml/2006/main" count="212" uniqueCount="59">
  <si>
    <t>（注２）「事業名」は実施する事業の内容がわかるように任意の名称を記載する。</t>
    <rPh sb="1" eb="2">
      <t>チュウ</t>
    </rPh>
    <rPh sb="5" eb="7">
      <t>ジギョウ</t>
    </rPh>
    <rPh sb="7" eb="8">
      <t>メイ</t>
    </rPh>
    <rPh sb="10" eb="12">
      <t>ジッシ</t>
    </rPh>
    <rPh sb="14" eb="16">
      <t>ジギョウ</t>
    </rPh>
    <rPh sb="17" eb="19">
      <t>ナイヨウ</t>
    </rPh>
    <rPh sb="26" eb="28">
      <t>ニンイ</t>
    </rPh>
    <rPh sb="29" eb="31">
      <t>メイショウ</t>
    </rPh>
    <rPh sb="32" eb="34">
      <t>キサイ</t>
    </rPh>
    <phoneticPr fontId="2"/>
  </si>
  <si>
    <t>メールアドレス</t>
    <phoneticPr fontId="2"/>
  </si>
  <si>
    <t>電話番号</t>
    <rPh sb="0" eb="2">
      <t>デンワ</t>
    </rPh>
    <rPh sb="2" eb="4">
      <t>バンゴウ</t>
    </rPh>
    <phoneticPr fontId="2"/>
  </si>
  <si>
    <t>市町村名</t>
    <rPh sb="0" eb="3">
      <t>シチョウソン</t>
    </rPh>
    <rPh sb="3" eb="4">
      <t>メイ</t>
    </rPh>
    <phoneticPr fontId="2"/>
  </si>
  <si>
    <t>担当者氏名</t>
    <phoneticPr fontId="2"/>
  </si>
  <si>
    <t>計</t>
    <rPh sb="0" eb="1">
      <t>ケイ</t>
    </rPh>
    <phoneticPr fontId="2"/>
  </si>
  <si>
    <t>今回</t>
    <rPh sb="0" eb="2">
      <t>コンカイ</t>
    </rPh>
    <phoneticPr fontId="2"/>
  </si>
  <si>
    <t>前回まで</t>
    <rPh sb="0" eb="2">
      <t>ゼンカイ</t>
    </rPh>
    <phoneticPr fontId="2"/>
  </si>
  <si>
    <t>-</t>
    <phoneticPr fontId="2"/>
  </si>
  <si>
    <t>C</t>
    <phoneticPr fontId="2"/>
  </si>
  <si>
    <t>B</t>
    <phoneticPr fontId="2"/>
  </si>
  <si>
    <t>A</t>
    <phoneticPr fontId="2"/>
  </si>
  <si>
    <t>◆</t>
    <phoneticPr fontId="2"/>
  </si>
  <si>
    <t>事業
実施
主体</t>
    <rPh sb="0" eb="2">
      <t>ジギョウ</t>
    </rPh>
    <rPh sb="3" eb="5">
      <t>ジッシ</t>
    </rPh>
    <rPh sb="6" eb="8">
      <t>シュタイ</t>
    </rPh>
    <phoneticPr fontId="2"/>
  </si>
  <si>
    <t>交付
団体</t>
    <rPh sb="0" eb="2">
      <t>コウフ</t>
    </rPh>
    <rPh sb="3" eb="5">
      <t>ダンタイ</t>
    </rPh>
    <phoneticPr fontId="2"/>
  </si>
  <si>
    <t>地区名
施設名</t>
    <rPh sb="0" eb="2">
      <t>チク</t>
    </rPh>
    <rPh sb="2" eb="3">
      <t>メイ</t>
    </rPh>
    <rPh sb="4" eb="6">
      <t>シセツ</t>
    </rPh>
    <rPh sb="6" eb="7">
      <t>メイ</t>
    </rPh>
    <phoneticPr fontId="2"/>
  </si>
  <si>
    <t>事業名
（注２）</t>
    <rPh sb="0" eb="2">
      <t>ジギョウ</t>
    </rPh>
    <rPh sb="2" eb="3">
      <t>メイ</t>
    </rPh>
    <rPh sb="5" eb="6">
      <t>チュウ</t>
    </rPh>
    <phoneticPr fontId="2"/>
  </si>
  <si>
    <t>事業番号
（注１）</t>
    <rPh sb="0" eb="2">
      <t>ジギョウ</t>
    </rPh>
    <rPh sb="2" eb="4">
      <t>バンゴウ</t>
    </rPh>
    <rPh sb="6" eb="7">
      <t>チュウ</t>
    </rPh>
    <phoneticPr fontId="2"/>
  </si>
  <si>
    <t>No.</t>
    <phoneticPr fontId="2"/>
  </si>
  <si>
    <t>担当部局名</t>
    <rPh sb="0" eb="2">
      <t>タントウ</t>
    </rPh>
    <rPh sb="2" eb="4">
      <t>ブキョク</t>
    </rPh>
    <rPh sb="4" eb="5">
      <t>メイ</t>
    </rPh>
    <phoneticPr fontId="2"/>
  </si>
  <si>
    <t>都道県名</t>
    <rPh sb="0" eb="1">
      <t>ト</t>
    </rPh>
    <rPh sb="1" eb="2">
      <t>ミチ</t>
    </rPh>
    <rPh sb="2" eb="3">
      <t>ケン</t>
    </rPh>
    <rPh sb="3" eb="4">
      <t>メイ</t>
    </rPh>
    <phoneticPr fontId="2"/>
  </si>
  <si>
    <t>合計額</t>
    <rPh sb="0" eb="2">
      <t>ゴウケイ</t>
    </rPh>
    <rPh sb="2" eb="3">
      <t>ガク</t>
    </rPh>
    <phoneticPr fontId="2"/>
  </si>
  <si>
    <t>備　考</t>
    <rPh sb="0" eb="1">
      <t>ソナエ</t>
    </rPh>
    <rPh sb="2" eb="3">
      <t>コウ</t>
    </rPh>
    <phoneticPr fontId="2"/>
  </si>
  <si>
    <t>No.</t>
    <phoneticPr fontId="2"/>
  </si>
  <si>
    <t>（単位：千円）</t>
    <phoneticPr fontId="2"/>
  </si>
  <si>
    <t>※本様式は同一の交付担当大臣が交付する事業等ごとに作成して下さい</t>
    <phoneticPr fontId="2"/>
  </si>
  <si>
    <t>文部科学省</t>
    <rPh sb="0" eb="2">
      <t>モンブ</t>
    </rPh>
    <rPh sb="2" eb="5">
      <t>カガクショウ</t>
    </rPh>
    <phoneticPr fontId="2"/>
  </si>
  <si>
    <t>省庁名：</t>
    <rPh sb="0" eb="1">
      <t>ショウ</t>
    </rPh>
    <rPh sb="1" eb="2">
      <t>チョウ</t>
    </rPh>
    <rPh sb="2" eb="3">
      <t>メイ</t>
    </rPh>
    <phoneticPr fontId="2"/>
  </si>
  <si>
    <t>（様式１－４）</t>
    <rPh sb="1" eb="3">
      <t>ヨウシキ</t>
    </rPh>
    <phoneticPr fontId="2"/>
  </si>
  <si>
    <t>******</t>
    <phoneticPr fontId="2"/>
  </si>
  <si>
    <t>復興庁</t>
    <rPh sb="0" eb="2">
      <t>フッコウ</t>
    </rPh>
    <rPh sb="2" eb="3">
      <t>チョウ</t>
    </rPh>
    <phoneticPr fontId="2"/>
  </si>
  <si>
    <t>国土交通省</t>
    <rPh sb="0" eb="2">
      <t>コクド</t>
    </rPh>
    <rPh sb="2" eb="5">
      <t>コウツウショウ</t>
    </rPh>
    <phoneticPr fontId="2"/>
  </si>
  <si>
    <t>定住緊急支援事業計画</t>
    <rPh sb="0" eb="2">
      <t>テイジュウ</t>
    </rPh>
    <rPh sb="2" eb="4">
      <t>キンキュウ</t>
    </rPh>
    <rPh sb="4" eb="6">
      <t>シエン</t>
    </rPh>
    <phoneticPr fontId="2"/>
  </si>
  <si>
    <t>国費率
（a）</t>
    <rPh sb="0" eb="2">
      <t>コクヒ</t>
    </rPh>
    <rPh sb="2" eb="3">
      <t>リツ</t>
    </rPh>
    <phoneticPr fontId="2"/>
  </si>
  <si>
    <t>当該年度</t>
    <rPh sb="0" eb="2">
      <t>トウガイ</t>
    </rPh>
    <rPh sb="2" eb="4">
      <t>ネンド</t>
    </rPh>
    <phoneticPr fontId="2"/>
  </si>
  <si>
    <t>（注３）上段（　）書きは、前回までに配分された額を記載し、中段には今回申請する額を記載する。なお、下段＜　＞書きについては、自動計算される。</t>
    <rPh sb="1" eb="2">
      <t>チュウ</t>
    </rPh>
    <rPh sb="33" eb="35">
      <t>コンカイ</t>
    </rPh>
    <rPh sb="35" eb="37">
      <t>シンセイ</t>
    </rPh>
    <rPh sb="39" eb="40">
      <t>ガク</t>
    </rPh>
    <rPh sb="41" eb="43">
      <t>キサイ</t>
    </rPh>
    <rPh sb="49" eb="51">
      <t>ゲダン</t>
    </rPh>
    <rPh sb="54" eb="55">
      <t>ガ</t>
    </rPh>
    <rPh sb="62" eb="64">
      <t>ジドウ</t>
    </rPh>
    <rPh sb="64" eb="66">
      <t>ケイサン</t>
    </rPh>
    <phoneticPr fontId="2"/>
  </si>
  <si>
    <t>うち交付金交付額
（c）=a×b</t>
    <rPh sb="2" eb="5">
      <t>コウフキン</t>
    </rPh>
    <rPh sb="5" eb="7">
      <t>コウフ</t>
    </rPh>
    <rPh sb="7" eb="8">
      <t>ガク</t>
    </rPh>
    <phoneticPr fontId="2"/>
  </si>
  <si>
    <t>（注１）「事業番号」は、基幹事業については、「（制度要綱別表の番号）-（同一事業計画中の同種の事業の通し番号）」、効果促進事業等については、「◆（最も関連する基幹事業の事業番号）－（最も関連する基幹事業ごとの通し番号）」</t>
    <rPh sb="1" eb="2">
      <t>チュウ</t>
    </rPh>
    <rPh sb="5" eb="7">
      <t>ジギョウ</t>
    </rPh>
    <rPh sb="7" eb="9">
      <t>バンゴウ</t>
    </rPh>
    <rPh sb="12" eb="14">
      <t>キカン</t>
    </rPh>
    <rPh sb="14" eb="16">
      <t>ジギョウ</t>
    </rPh>
    <rPh sb="24" eb="26">
      <t>セイド</t>
    </rPh>
    <rPh sb="26" eb="28">
      <t>ヨウコウ</t>
    </rPh>
    <rPh sb="28" eb="30">
      <t>ベッピョウ</t>
    </rPh>
    <rPh sb="31" eb="33">
      <t>バンゴウ</t>
    </rPh>
    <rPh sb="36" eb="38">
      <t>ドウイツ</t>
    </rPh>
    <rPh sb="38" eb="40">
      <t>ジギョウ</t>
    </rPh>
    <rPh sb="40" eb="42">
      <t>ケイカク</t>
    </rPh>
    <rPh sb="42" eb="43">
      <t>チュウ</t>
    </rPh>
    <rPh sb="44" eb="46">
      <t>ドウシュ</t>
    </rPh>
    <rPh sb="47" eb="49">
      <t>ジギョウ</t>
    </rPh>
    <rPh sb="50" eb="51">
      <t>トオ</t>
    </rPh>
    <rPh sb="52" eb="54">
      <t>バンゴウ</t>
    </rPh>
    <rPh sb="57" eb="59">
      <t>コウカ</t>
    </rPh>
    <rPh sb="59" eb="61">
      <t>ソクシン</t>
    </rPh>
    <rPh sb="61" eb="63">
      <t>ジギョウ</t>
    </rPh>
    <rPh sb="63" eb="64">
      <t>トウ</t>
    </rPh>
    <rPh sb="73" eb="74">
      <t>モット</t>
    </rPh>
    <rPh sb="75" eb="77">
      <t>カンレン</t>
    </rPh>
    <rPh sb="79" eb="81">
      <t>キカン</t>
    </rPh>
    <rPh sb="81" eb="83">
      <t>ジギョウ</t>
    </rPh>
    <rPh sb="84" eb="86">
      <t>ジギョウ</t>
    </rPh>
    <rPh sb="86" eb="88">
      <t>バンゴウ</t>
    </rPh>
    <rPh sb="104" eb="105">
      <t>トオ</t>
    </rPh>
    <rPh sb="106" eb="108">
      <t>バンゴウ</t>
    </rPh>
    <phoneticPr fontId="2"/>
  </si>
  <si>
    <t>　　　　となるよう記載する。</t>
    <phoneticPr fontId="2"/>
  </si>
  <si>
    <t>平成○○年○月時点</t>
  </si>
  <si>
    <t>○○市（町村）</t>
  </si>
  <si>
    <t>交付対象事業費
(b)
（注３）</t>
    <rPh sb="0" eb="2">
      <t>コウフ</t>
    </rPh>
    <rPh sb="2" eb="4">
      <t>タイショウ</t>
    </rPh>
    <rPh sb="4" eb="7">
      <t>ジギョウヒ</t>
    </rPh>
    <rPh sb="13" eb="14">
      <t>チュウ</t>
    </rPh>
    <phoneticPr fontId="2"/>
  </si>
  <si>
    <t>市</t>
    <rPh sb="0" eb="1">
      <t>シ</t>
    </rPh>
    <phoneticPr fontId="2"/>
  </si>
  <si>
    <t>町</t>
    <rPh sb="0" eb="1">
      <t>マチ</t>
    </rPh>
    <phoneticPr fontId="2"/>
  </si>
  <si>
    <t>村</t>
    <rPh sb="0" eb="1">
      <t>ムラ</t>
    </rPh>
    <phoneticPr fontId="2"/>
  </si>
  <si>
    <t>県</t>
    <rPh sb="0" eb="1">
      <t>ケン</t>
    </rPh>
    <phoneticPr fontId="2"/>
  </si>
  <si>
    <t>平成○年度</t>
    <rPh sb="0" eb="2">
      <t>ヘイセイ</t>
    </rPh>
    <rPh sb="3" eb="4">
      <t>ネン</t>
    </rPh>
    <rPh sb="4" eb="5">
      <t>ド</t>
    </rPh>
    <phoneticPr fontId="2"/>
  </si>
  <si>
    <t>矢吹町</t>
    <rPh sb="0" eb="2">
      <t>ヤブキ</t>
    </rPh>
    <rPh sb="2" eb="3">
      <t>マチ</t>
    </rPh>
    <phoneticPr fontId="2"/>
  </si>
  <si>
    <t>平成２６年度</t>
    <rPh sb="0" eb="2">
      <t>ヘイセイ</t>
    </rPh>
    <rPh sb="4" eb="5">
      <t>ネン</t>
    </rPh>
    <rPh sb="5" eb="6">
      <t>ド</t>
    </rPh>
    <phoneticPr fontId="2"/>
  </si>
  <si>
    <t>A</t>
  </si>
  <si>
    <t>幼稚園・保育園遊具更新事業</t>
    <phoneticPr fontId="2"/>
  </si>
  <si>
    <t>矢吹町内一円</t>
    <rPh sb="0" eb="2">
      <t>ヤブキ</t>
    </rPh>
    <rPh sb="2" eb="4">
      <t>チョウナイ</t>
    </rPh>
    <rPh sb="4" eb="6">
      <t>イチエン</t>
    </rPh>
    <phoneticPr fontId="2"/>
  </si>
  <si>
    <t>町</t>
    <rPh sb="0" eb="1">
      <t>マチ</t>
    </rPh>
    <phoneticPr fontId="2"/>
  </si>
  <si>
    <t>福島県</t>
    <rPh sb="0" eb="3">
      <t>フクシマケン</t>
    </rPh>
    <phoneticPr fontId="2"/>
  </si>
  <si>
    <t>企画経営課　企画財政係</t>
    <rPh sb="0" eb="2">
      <t>キカク</t>
    </rPh>
    <rPh sb="2" eb="4">
      <t>ケイエイ</t>
    </rPh>
    <rPh sb="4" eb="5">
      <t>カ</t>
    </rPh>
    <rPh sb="6" eb="8">
      <t>キカク</t>
    </rPh>
    <rPh sb="8" eb="10">
      <t>ザイセイ</t>
    </rPh>
    <rPh sb="10" eb="11">
      <t>カカリ</t>
    </rPh>
    <phoneticPr fontId="2"/>
  </si>
  <si>
    <t>0248-42-2112</t>
    <phoneticPr fontId="2"/>
  </si>
  <si>
    <t>関根　大樹</t>
    <rPh sb="0" eb="2">
      <t>セキネ</t>
    </rPh>
    <rPh sb="3" eb="5">
      <t>ヒロキ</t>
    </rPh>
    <phoneticPr fontId="2"/>
  </si>
  <si>
    <t xml:space="preserve"> kikaku@town.yabuki.fukushima.jp</t>
    <phoneticPr fontId="2"/>
  </si>
  <si>
    <t>平成２６年７月時点</t>
    <phoneticPr fontId="2"/>
  </si>
</sst>
</file>

<file path=xl/styles.xml><?xml version="1.0" encoding="utf-8"?>
<styleSheet xmlns="http://schemas.openxmlformats.org/spreadsheetml/2006/main">
  <numFmts count="4">
    <numFmt numFmtId="176" formatCode="&quot;＜&quot;#,##0&quot;＞&quot;"/>
    <numFmt numFmtId="177" formatCode="#,##0_ "/>
    <numFmt numFmtId="178" formatCode="\(#,##0\)"/>
    <numFmt numFmtId="179" formatCode="_ * #,##0_ ;_ * \-#,##0_ ;_ * &quot;&quot;_ ;_ @_ "/>
  </numFmts>
  <fonts count="15">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sz val="16"/>
      <name val="ＭＳ Ｐゴシック"/>
      <family val="3"/>
      <charset val="128"/>
      <scheme val="minor"/>
    </font>
    <font>
      <b/>
      <sz val="22"/>
      <name val="ＭＳ Ｐゴシック"/>
      <family val="3"/>
      <charset val="128"/>
      <scheme val="minor"/>
    </font>
    <font>
      <sz val="20"/>
      <name val="ＭＳ Ｐゴシック"/>
      <family val="3"/>
      <charset val="128"/>
      <scheme val="minor"/>
    </font>
    <font>
      <sz val="20"/>
      <name val="ＭＳ Ｐゴシック"/>
      <family val="2"/>
      <charset val="128"/>
      <scheme val="minor"/>
    </font>
    <font>
      <b/>
      <sz val="16"/>
      <name val="ＭＳ Ｐゴシック"/>
      <family val="3"/>
      <charset val="128"/>
      <scheme val="minor"/>
    </font>
    <font>
      <sz val="18"/>
      <name val="ＭＳ Ｐゴシック"/>
      <family val="3"/>
      <charset val="128"/>
      <scheme val="minor"/>
    </font>
    <font>
      <b/>
      <sz val="18"/>
      <name val="ＭＳ Ｐゴシック"/>
      <family val="3"/>
      <charset val="128"/>
      <scheme val="minor"/>
    </font>
    <font>
      <sz val="26"/>
      <name val="ＤＦ特太ゴシック体"/>
      <family val="3"/>
      <charset val="128"/>
    </font>
    <font>
      <sz val="11"/>
      <name val="ＭＳ Ｐ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auto="1"/>
      </left>
      <right/>
      <top style="thin">
        <color auto="1"/>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Protection="1">
      <alignment vertical="center"/>
      <protection hidden="1"/>
    </xf>
    <xf numFmtId="0" fontId="7" fillId="0" borderId="0" xfId="0" applyFont="1" applyFill="1" applyAlignment="1" applyProtection="1">
      <alignment vertical="center"/>
      <protection hidden="1"/>
    </xf>
    <xf numFmtId="0" fontId="1" fillId="0" borderId="0" xfId="0" applyFont="1" applyFill="1" applyBorder="1" applyAlignment="1" applyProtection="1">
      <alignment horizontal="left" vertical="center"/>
      <protection hidden="1"/>
    </xf>
    <xf numFmtId="0" fontId="3" fillId="2" borderId="4" xfId="0" applyFont="1" applyFill="1" applyBorder="1" applyAlignment="1" applyProtection="1">
      <alignment horizontal="left" vertical="center"/>
      <protection locked="0" hidden="1"/>
    </xf>
    <xf numFmtId="176" fontId="1" fillId="0" borderId="17" xfId="0" applyNumberFormat="1" applyFont="1" applyFill="1" applyBorder="1" applyAlignment="1" applyProtection="1">
      <alignment horizontal="right"/>
      <protection hidden="1"/>
    </xf>
    <xf numFmtId="176" fontId="1" fillId="0" borderId="19" xfId="0" applyNumberFormat="1" applyFont="1" applyFill="1" applyBorder="1" applyAlignment="1" applyProtection="1">
      <alignment horizontal="right"/>
      <protection hidden="1"/>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left" vertical="top"/>
      <protection hidden="1"/>
    </xf>
    <xf numFmtId="177" fontId="1" fillId="0" borderId="12" xfId="0" applyNumberFormat="1" applyFont="1" applyFill="1" applyBorder="1" applyAlignment="1" applyProtection="1">
      <alignment horizontal="right"/>
      <protection hidden="1"/>
    </xf>
    <xf numFmtId="177" fontId="1" fillId="0" borderId="11" xfId="0" applyNumberFormat="1" applyFont="1" applyFill="1" applyBorder="1" applyAlignment="1" applyProtection="1">
      <alignment horizontal="right"/>
      <protection hidden="1"/>
    </xf>
    <xf numFmtId="0" fontId="1" fillId="0" borderId="0" xfId="0" applyFont="1" applyFill="1" applyBorder="1" applyAlignment="1" applyProtection="1">
      <alignment horizontal="left" vertical="top" wrapText="1"/>
      <protection hidden="1"/>
    </xf>
    <xf numFmtId="178" fontId="1" fillId="0" borderId="14" xfId="0" applyNumberFormat="1" applyFont="1" applyFill="1" applyBorder="1" applyAlignment="1" applyProtection="1">
      <alignment horizontal="right"/>
      <protection hidden="1"/>
    </xf>
    <xf numFmtId="178" fontId="1" fillId="0" borderId="16" xfId="0" applyNumberFormat="1" applyFont="1" applyFill="1" applyBorder="1" applyAlignment="1" applyProtection="1">
      <alignment horizontal="right"/>
      <protection hidden="1"/>
    </xf>
    <xf numFmtId="0" fontId="1" fillId="3" borderId="24" xfId="0" applyFont="1" applyFill="1" applyBorder="1" applyAlignment="1" applyProtection="1">
      <alignment horizontal="center" vertical="center"/>
      <protection hidden="1"/>
    </xf>
    <xf numFmtId="0" fontId="1" fillId="0" borderId="21" xfId="0" applyFont="1" applyFill="1" applyBorder="1" applyAlignment="1" applyProtection="1">
      <alignment horizontal="left" vertical="top"/>
      <protection locked="0"/>
    </xf>
    <xf numFmtId="0" fontId="1" fillId="0" borderId="23" xfId="0" applyFont="1" applyFill="1" applyBorder="1" applyAlignment="1" applyProtection="1">
      <alignment horizontal="left" vertical="top"/>
      <protection locked="0"/>
    </xf>
    <xf numFmtId="0" fontId="1" fillId="0" borderId="24" xfId="0" applyFont="1" applyFill="1" applyBorder="1" applyAlignment="1" applyProtection="1">
      <alignment horizontal="left" vertical="top"/>
      <protection locked="0"/>
    </xf>
    <xf numFmtId="0" fontId="1" fillId="0" borderId="23"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4" borderId="0" xfId="0" applyFont="1" applyFill="1" applyAlignment="1" applyProtection="1">
      <alignment horizontal="center"/>
      <protection hidden="1"/>
    </xf>
    <xf numFmtId="0" fontId="1" fillId="4" borderId="0" xfId="0" applyFont="1" applyFill="1" applyBorder="1" applyAlignment="1" applyProtection="1">
      <alignment horizontal="center"/>
      <protection hidden="1"/>
    </xf>
    <xf numFmtId="0" fontId="5" fillId="4" borderId="0" xfId="0" applyFont="1" applyFill="1" applyAlignment="1" applyProtection="1">
      <alignment horizontal="center"/>
      <protection hidden="1"/>
    </xf>
    <xf numFmtId="0" fontId="5" fillId="0" borderId="0" xfId="0" applyFont="1" applyFill="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horizontal="right" vertical="center"/>
      <protection hidden="1"/>
    </xf>
    <xf numFmtId="0" fontId="6" fillId="0" borderId="0" xfId="0" applyFont="1" applyFill="1" applyBorder="1" applyAlignment="1" applyProtection="1">
      <alignment horizontal="left"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horizontal="left" vertical="center"/>
      <protection hidden="1"/>
    </xf>
    <xf numFmtId="0" fontId="13" fillId="0" borderId="0" xfId="0" applyFont="1" applyFill="1" applyAlignment="1" applyProtection="1">
      <alignment horizontal="center" vertical="center"/>
      <protection hidden="1"/>
    </xf>
    <xf numFmtId="0" fontId="5" fillId="0" borderId="20"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left" vertical="top"/>
      <protection locked="0" hidden="1"/>
    </xf>
    <xf numFmtId="0" fontId="1" fillId="0" borderId="0" xfId="0" applyFont="1" applyFill="1" applyBorder="1" applyAlignment="1" applyProtection="1">
      <alignment horizontal="center" vertical="center"/>
      <protection hidden="1"/>
    </xf>
    <xf numFmtId="0" fontId="5" fillId="0" borderId="26" xfId="0"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14" fillId="0" borderId="0" xfId="0" applyFont="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1" xfId="0" applyFont="1" applyFill="1" applyBorder="1" applyAlignment="1" applyProtection="1">
      <alignment horizontal="center" vertical="center" wrapText="1"/>
      <protection hidden="1"/>
    </xf>
    <xf numFmtId="0" fontId="14" fillId="3" borderId="23" xfId="0" applyFont="1" applyFill="1" applyBorder="1" applyAlignment="1" applyProtection="1">
      <alignment horizontal="center" vertical="center"/>
      <protection hidden="1"/>
    </xf>
    <xf numFmtId="0" fontId="14" fillId="3" borderId="21" xfId="0" applyFont="1" applyFill="1" applyBorder="1" applyAlignment="1" applyProtection="1">
      <alignment horizontal="center" vertical="center"/>
      <protection hidden="1"/>
    </xf>
    <xf numFmtId="0" fontId="14" fillId="2" borderId="6" xfId="0" applyFont="1" applyFill="1" applyBorder="1" applyAlignment="1" applyProtection="1">
      <alignment vertical="top"/>
      <protection locked="0" hidden="1"/>
    </xf>
    <xf numFmtId="0" fontId="3" fillId="2" borderId="1" xfId="0" applyFont="1" applyFill="1" applyBorder="1" applyAlignment="1" applyProtection="1">
      <alignment vertical="center"/>
      <protection locked="0" hidden="1"/>
    </xf>
    <xf numFmtId="0" fontId="3" fillId="0" borderId="9"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5" fillId="0" borderId="2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protection hidden="1"/>
    </xf>
    <xf numFmtId="0" fontId="5" fillId="0" borderId="26"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5" fillId="0" borderId="32"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protection hidden="1"/>
    </xf>
    <xf numFmtId="0" fontId="7" fillId="2" borderId="0" xfId="0" applyFont="1" applyFill="1" applyAlignment="1" applyProtection="1">
      <alignment horizontal="right" vertical="center" shrinkToFit="1"/>
      <protection hidden="1"/>
    </xf>
    <xf numFmtId="0" fontId="6" fillId="2" borderId="20"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wrapText="1"/>
      <protection hidden="1"/>
    </xf>
    <xf numFmtId="178" fontId="1" fillId="2" borderId="16" xfId="0" applyNumberFormat="1" applyFont="1" applyFill="1" applyBorder="1" applyAlignment="1" applyProtection="1">
      <alignment horizontal="right"/>
      <protection hidden="1"/>
    </xf>
    <xf numFmtId="0" fontId="14" fillId="2" borderId="23" xfId="0" applyFont="1" applyFill="1" applyBorder="1" applyAlignment="1" applyProtection="1">
      <alignment horizontal="center" vertical="center" wrapText="1"/>
      <protection hidden="1"/>
    </xf>
    <xf numFmtId="177" fontId="1" fillId="2" borderId="11" xfId="0" applyNumberFormat="1" applyFont="1" applyFill="1" applyBorder="1" applyAlignment="1" applyProtection="1">
      <alignment horizontal="right"/>
      <protection hidden="1"/>
    </xf>
    <xf numFmtId="0" fontId="14" fillId="2" borderId="21"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protection hidden="1"/>
    </xf>
    <xf numFmtId="0" fontId="11" fillId="0" borderId="20" xfId="0" applyFont="1" applyFill="1" applyBorder="1" applyAlignment="1" applyProtection="1">
      <alignment horizontal="center" vertical="center"/>
      <protection hidden="1"/>
    </xf>
    <xf numFmtId="0" fontId="5" fillId="0" borderId="26"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7" fillId="0" borderId="0" xfId="0" applyFont="1" applyFill="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179" fontId="1" fillId="0" borderId="26" xfId="0" applyNumberFormat="1" applyFont="1" applyFill="1" applyBorder="1" applyAlignment="1" applyProtection="1">
      <alignment horizontal="center" vertical="center" wrapText="1"/>
      <protection hidden="1"/>
    </xf>
    <xf numFmtId="179" fontId="1" fillId="0" borderId="0" xfId="0" applyNumberFormat="1" applyFont="1" applyFill="1" applyBorder="1" applyAlignment="1" applyProtection="1">
      <alignment horizontal="center" vertical="center" wrapText="1"/>
      <protection hidden="1"/>
    </xf>
    <xf numFmtId="179" fontId="1" fillId="0" borderId="20" xfId="0" applyNumberFormat="1" applyFont="1" applyFill="1" applyBorder="1" applyAlignment="1" applyProtection="1">
      <alignment horizontal="center" vertical="center" wrapText="1"/>
      <protection hidden="1"/>
    </xf>
    <xf numFmtId="179" fontId="1" fillId="0" borderId="16" xfId="0" applyNumberFormat="1" applyFont="1" applyFill="1" applyBorder="1" applyAlignment="1" applyProtection="1">
      <alignment horizontal="center" vertical="center" wrapText="1"/>
      <protection hidden="1"/>
    </xf>
    <xf numFmtId="179" fontId="1" fillId="0" borderId="11" xfId="0" applyNumberFormat="1" applyFont="1" applyFill="1" applyBorder="1" applyAlignment="1" applyProtection="1">
      <alignment horizontal="center" vertical="center" wrapText="1"/>
      <protection hidden="1"/>
    </xf>
    <xf numFmtId="179" fontId="1" fillId="0" borderId="19" xfId="0" applyNumberFormat="1" applyFont="1" applyFill="1" applyBorder="1" applyAlignment="1" applyProtection="1">
      <alignment horizontal="center" vertical="center" wrapText="1"/>
      <protection hidden="1"/>
    </xf>
    <xf numFmtId="0" fontId="1" fillId="0" borderId="15" xfId="0" applyFont="1" applyFill="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179" fontId="1" fillId="0" borderId="27" xfId="0" applyNumberFormat="1" applyFont="1" applyFill="1" applyBorder="1" applyAlignment="1" applyProtection="1">
      <alignment horizontal="center" vertical="center" wrapText="1"/>
      <protection hidden="1"/>
    </xf>
    <xf numFmtId="179" fontId="1" fillId="0" borderId="25" xfId="0" applyNumberFormat="1" applyFont="1" applyFill="1" applyBorder="1" applyAlignment="1" applyProtection="1">
      <alignment horizontal="center" vertical="center" wrapText="1"/>
      <protection hidden="1"/>
    </xf>
    <xf numFmtId="179" fontId="1" fillId="0" borderId="18" xfId="0" applyNumberFormat="1" applyFont="1" applyFill="1" applyBorder="1" applyAlignment="1" applyProtection="1">
      <alignment horizontal="center" vertical="center" wrapText="1"/>
      <protection hidden="1"/>
    </xf>
    <xf numFmtId="179" fontId="1" fillId="0" borderId="16" xfId="0" applyNumberFormat="1" applyFont="1" applyFill="1" applyBorder="1" applyAlignment="1" applyProtection="1">
      <alignment vertical="center" wrapText="1"/>
      <protection hidden="1"/>
    </xf>
    <xf numFmtId="179" fontId="1" fillId="0" borderId="11" xfId="0" applyNumberFormat="1" applyFont="1" applyFill="1" applyBorder="1" applyAlignment="1" applyProtection="1">
      <alignment vertical="center" wrapText="1"/>
      <protection hidden="1"/>
    </xf>
    <xf numFmtId="179" fontId="1" fillId="0" borderId="19" xfId="0" applyNumberFormat="1" applyFont="1" applyFill="1" applyBorder="1" applyAlignment="1" applyProtection="1">
      <alignment vertical="center" wrapText="1"/>
      <protection hidden="1"/>
    </xf>
    <xf numFmtId="179" fontId="1" fillId="0" borderId="15" xfId="0" applyNumberFormat="1" applyFont="1" applyFill="1" applyBorder="1" applyAlignment="1" applyProtection="1">
      <alignment horizontal="center" vertical="center" wrapText="1"/>
      <protection hidden="1"/>
    </xf>
    <xf numFmtId="179" fontId="1" fillId="0" borderId="13" xfId="0" applyNumberFormat="1" applyFont="1" applyFill="1" applyBorder="1" applyAlignment="1" applyProtection="1">
      <alignment horizontal="center" vertical="center" wrapText="1"/>
      <protection hidden="1"/>
    </xf>
    <xf numFmtId="179" fontId="1" fillId="0" borderId="22" xfId="0" applyNumberFormat="1" applyFont="1" applyFill="1" applyBorder="1" applyAlignment="1" applyProtection="1">
      <alignment horizontal="center" vertical="center" wrapText="1"/>
      <protection hidden="1"/>
    </xf>
    <xf numFmtId="13" fontId="1" fillId="0" borderId="14" xfId="0" applyNumberFormat="1" applyFont="1" applyFill="1" applyBorder="1" applyAlignment="1" applyProtection="1">
      <alignment horizontal="center" vertical="center"/>
      <protection locked="0"/>
    </xf>
    <xf numFmtId="13" fontId="1" fillId="0" borderId="12" xfId="0" applyNumberFormat="1" applyFont="1" applyFill="1" applyBorder="1" applyAlignment="1" applyProtection="1">
      <alignment horizontal="center" vertical="center"/>
      <protection locked="0"/>
    </xf>
    <xf numFmtId="13" fontId="1" fillId="0" borderId="17"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top"/>
      <protection hidden="1"/>
    </xf>
    <xf numFmtId="0" fontId="3" fillId="0" borderId="10" xfId="0" applyFont="1" applyFill="1" applyBorder="1" applyAlignment="1" applyProtection="1">
      <alignment horizontal="center" vertical="top"/>
      <protection hidden="1"/>
    </xf>
    <xf numFmtId="0" fontId="3" fillId="2" borderId="9" xfId="0" applyFont="1" applyFill="1" applyBorder="1" applyAlignment="1" applyProtection="1">
      <alignment horizontal="center" vertical="top"/>
      <protection locked="0" hidden="1"/>
    </xf>
    <xf numFmtId="0" fontId="3" fillId="2" borderId="4" xfId="0" applyFont="1" applyFill="1" applyBorder="1" applyAlignment="1" applyProtection="1">
      <alignment horizontal="center" vertical="center"/>
      <protection locked="0" hidden="1"/>
    </xf>
    <xf numFmtId="179" fontId="1" fillId="2" borderId="15" xfId="0" applyNumberFormat="1" applyFont="1" applyFill="1" applyBorder="1" applyAlignment="1" applyProtection="1">
      <alignment horizontal="center" vertical="center" wrapText="1"/>
      <protection hidden="1"/>
    </xf>
    <xf numFmtId="179" fontId="1" fillId="2" borderId="13" xfId="0" applyNumberFormat="1" applyFont="1" applyFill="1" applyBorder="1" applyAlignment="1" applyProtection="1">
      <alignment horizontal="center" vertical="center" wrapText="1"/>
      <protection hidden="1"/>
    </xf>
    <xf numFmtId="179" fontId="1" fillId="2" borderId="22" xfId="0" applyNumberFormat="1" applyFont="1" applyFill="1" applyBorder="1" applyAlignment="1" applyProtection="1">
      <alignment horizontal="center" vertical="center" wrapText="1"/>
      <protection hidden="1"/>
    </xf>
    <xf numFmtId="13" fontId="1" fillId="2" borderId="14" xfId="0" applyNumberFormat="1" applyFont="1" applyFill="1" applyBorder="1" applyAlignment="1" applyProtection="1">
      <alignment horizontal="center" vertical="center"/>
      <protection locked="0"/>
    </xf>
    <xf numFmtId="13" fontId="1" fillId="2" borderId="12" xfId="0" applyNumberFormat="1" applyFont="1" applyFill="1" applyBorder="1" applyAlignment="1" applyProtection="1">
      <alignment horizontal="center" vertical="center"/>
      <protection locked="0"/>
    </xf>
    <xf numFmtId="13" fontId="1" fillId="2" borderId="17" xfId="0" applyNumberFormat="1"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179" fontId="1" fillId="2" borderId="15" xfId="0" applyNumberFormat="1" applyFont="1" applyFill="1" applyBorder="1" applyAlignment="1" applyProtection="1">
      <alignment vertical="center" wrapText="1"/>
      <protection hidden="1"/>
    </xf>
    <xf numFmtId="179" fontId="1" fillId="2" borderId="13" xfId="0" applyNumberFormat="1" applyFont="1" applyFill="1" applyBorder="1" applyAlignment="1" applyProtection="1">
      <alignment vertical="center" wrapText="1"/>
      <protection hidden="1"/>
    </xf>
    <xf numFmtId="179" fontId="1" fillId="2" borderId="22" xfId="0" applyNumberFormat="1" applyFont="1" applyFill="1" applyBorder="1" applyAlignment="1" applyProtection="1">
      <alignment vertical="center" wrapText="1"/>
      <protection hidden="1"/>
    </xf>
    <xf numFmtId="0" fontId="1" fillId="2" borderId="15"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179" fontId="1" fillId="2" borderId="27" xfId="0" applyNumberFormat="1" applyFont="1" applyFill="1" applyBorder="1" applyAlignment="1" applyProtection="1">
      <alignment horizontal="center" vertical="center" wrapText="1"/>
      <protection hidden="1"/>
    </xf>
    <xf numFmtId="179" fontId="1" fillId="2" borderId="25" xfId="0" applyNumberFormat="1" applyFont="1" applyFill="1" applyBorder="1" applyAlignment="1" applyProtection="1">
      <alignment horizontal="center" vertical="center" wrapText="1"/>
      <protection hidden="1"/>
    </xf>
    <xf numFmtId="179" fontId="1" fillId="2" borderId="18"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xf numFmtId="0" fontId="5" fillId="0" borderId="30" xfId="0" applyFont="1" applyFill="1" applyBorder="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Alignment="1" applyProtection="1">
      <alignment horizontal="left" vertical="center"/>
      <protection hidden="1"/>
    </xf>
    <xf numFmtId="0" fontId="11" fillId="0" borderId="20" xfId="0" applyFont="1" applyFill="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5" tint="0.79998168889431442"/>
    <pageSetUpPr fitToPage="1"/>
  </sheetPr>
  <dimension ref="A1:AA83"/>
  <sheetViews>
    <sheetView tabSelected="1" view="pageBreakPreview" topLeftCell="E2" zoomScale="70" zoomScaleNormal="70" zoomScaleSheetLayoutView="70" zoomScalePageLayoutView="55" workbookViewId="0">
      <selection activeCell="S6" sqref="S6"/>
    </sheetView>
  </sheetViews>
  <sheetFormatPr defaultColWidth="8.875" defaultRowHeight="13.5"/>
  <cols>
    <col min="1" max="1" width="6.875" style="3" hidden="1" customWidth="1"/>
    <col min="2" max="2" width="7.75" style="2" customWidth="1"/>
    <col min="3" max="10" width="3.75" style="2" customWidth="1"/>
    <col min="11" max="11" width="40.875" style="2" customWidth="1"/>
    <col min="12" max="15" width="15.875" style="2" customWidth="1"/>
    <col min="16" max="16" width="13.5" style="2" hidden="1" customWidth="1"/>
    <col min="17" max="18" width="28.75" style="2" customWidth="1"/>
    <col min="19" max="19" width="50.75" style="2" customWidth="1"/>
    <col min="20" max="20" width="10.75" style="3" hidden="1" customWidth="1"/>
    <col min="21" max="21" width="5.75" style="2" hidden="1" customWidth="1"/>
    <col min="22" max="22" width="10.75" style="2" hidden="1" customWidth="1"/>
    <col min="23" max="24" width="8.625" style="1" hidden="1" customWidth="1"/>
    <col min="25" max="25" width="10.75" style="2" hidden="1" customWidth="1"/>
    <col min="26" max="26" width="10.375" style="3" hidden="1" customWidth="1"/>
    <col min="27" max="27" width="0" style="2" hidden="1" customWidth="1"/>
    <col min="28" max="16384" width="8.875" style="2"/>
  </cols>
  <sheetData>
    <row r="1" spans="1:27" ht="24.95" hidden="1" customHeight="1">
      <c r="B1" s="2" t="str">
        <f>L1&amp;Q3&amp;L1&amp;L1&amp;L1&amp;K5</f>
        <v>******平成２６年度******************復興庁</v>
      </c>
      <c r="L1" s="2" t="s">
        <v>29</v>
      </c>
      <c r="W1" s="2"/>
      <c r="X1" s="2"/>
    </row>
    <row r="2" spans="1:27" ht="32.85" customHeight="1">
      <c r="B2" s="149" t="s">
        <v>28</v>
      </c>
      <c r="C2" s="149"/>
      <c r="D2" s="149"/>
      <c r="E2" s="149"/>
      <c r="F2" s="149"/>
      <c r="G2" s="149"/>
      <c r="H2" s="149"/>
      <c r="I2" s="149"/>
      <c r="J2" s="150"/>
      <c r="K2" s="150"/>
      <c r="L2" s="42"/>
      <c r="M2" s="42"/>
      <c r="N2" s="42"/>
      <c r="S2" s="39"/>
      <c r="W2" s="70"/>
      <c r="X2" s="70"/>
    </row>
    <row r="3" spans="1:27" ht="25.5" customHeight="1">
      <c r="B3" s="9"/>
      <c r="C3" s="9"/>
      <c r="D3" s="9"/>
      <c r="E3" s="9"/>
      <c r="F3" s="9"/>
      <c r="G3" s="9"/>
      <c r="H3" s="9"/>
      <c r="I3" s="9"/>
      <c r="J3" s="9"/>
      <c r="K3" s="71" t="s">
        <v>47</v>
      </c>
      <c r="L3" s="161" t="s">
        <v>32</v>
      </c>
      <c r="M3" s="161"/>
      <c r="N3" s="161"/>
      <c r="O3" s="161"/>
      <c r="P3" s="47"/>
      <c r="Q3" s="85" t="s">
        <v>48</v>
      </c>
      <c r="R3" s="9"/>
      <c r="S3" s="9"/>
      <c r="W3" s="70"/>
      <c r="X3" s="70"/>
    </row>
    <row r="4" spans="1:27" ht="10.5" customHeight="1">
      <c r="B4" s="38"/>
      <c r="C4" s="38"/>
      <c r="D4" s="38"/>
      <c r="E4" s="38"/>
      <c r="F4" s="38"/>
      <c r="G4" s="38"/>
      <c r="H4" s="38"/>
      <c r="I4" s="38"/>
      <c r="J4" s="38"/>
      <c r="K4" s="38"/>
      <c r="L4" s="38"/>
      <c r="M4" s="38"/>
      <c r="N4" s="38"/>
      <c r="O4" s="38"/>
      <c r="P4" s="38"/>
      <c r="Q4" s="38"/>
      <c r="S4" s="37"/>
      <c r="W4" s="2"/>
      <c r="X4" s="2"/>
    </row>
    <row r="5" spans="1:27" ht="25.5" customHeight="1">
      <c r="B5" s="151" t="s">
        <v>27</v>
      </c>
      <c r="C5" s="151"/>
      <c r="D5" s="151"/>
      <c r="E5" s="151"/>
      <c r="F5" s="151"/>
      <c r="G5" s="151"/>
      <c r="H5" s="151"/>
      <c r="I5" s="151"/>
      <c r="J5" s="151"/>
      <c r="K5" s="48" t="s">
        <v>30</v>
      </c>
      <c r="L5" s="36"/>
      <c r="M5" s="36"/>
      <c r="N5" s="36"/>
      <c r="O5" s="34"/>
      <c r="P5" s="34"/>
      <c r="Q5" s="35"/>
      <c r="S5" s="72" t="s">
        <v>58</v>
      </c>
      <c r="W5" s="7"/>
      <c r="X5" s="7"/>
    </row>
    <row r="6" spans="1:27" ht="14.25">
      <c r="B6" s="33" t="s">
        <v>25</v>
      </c>
      <c r="C6" s="33"/>
      <c r="D6" s="33"/>
      <c r="E6" s="33"/>
      <c r="F6" s="33"/>
      <c r="G6" s="33"/>
      <c r="H6" s="33"/>
      <c r="I6" s="33"/>
      <c r="J6" s="8"/>
      <c r="S6" s="7" t="s">
        <v>24</v>
      </c>
      <c r="W6" s="49"/>
      <c r="X6" s="49"/>
    </row>
    <row r="7" spans="1:27" s="30" customFormat="1" ht="14.45" hidden="1" customHeight="1">
      <c r="A7" s="30">
        <v>1</v>
      </c>
      <c r="B7" s="32">
        <v>2</v>
      </c>
      <c r="C7" s="32">
        <v>3</v>
      </c>
      <c r="D7" s="32">
        <v>4</v>
      </c>
      <c r="E7" s="32">
        <v>5</v>
      </c>
      <c r="F7" s="32">
        <v>6</v>
      </c>
      <c r="G7" s="32">
        <v>7</v>
      </c>
      <c r="H7" s="32">
        <v>8</v>
      </c>
      <c r="I7" s="32">
        <v>9</v>
      </c>
      <c r="J7" s="31">
        <v>10</v>
      </c>
      <c r="K7" s="31">
        <v>11</v>
      </c>
      <c r="L7" s="31">
        <v>12</v>
      </c>
      <c r="M7" s="31">
        <v>13</v>
      </c>
      <c r="N7" s="31">
        <v>14</v>
      </c>
      <c r="O7" s="31"/>
      <c r="P7" s="31"/>
      <c r="Q7" s="31" t="str">
        <f>IF(Q3="平成２３年度","19",IF(Q3="平成２４年度","20",IF(Q3="平成２５年度","21",IF(Q3="平成２６年度","22",IF(Q3="平成２７年度","23")))))</f>
        <v>22</v>
      </c>
      <c r="R7" s="31"/>
      <c r="T7" s="30">
        <v>29</v>
      </c>
      <c r="W7" s="41"/>
      <c r="X7" s="41"/>
    </row>
    <row r="8" spans="1:27" ht="21.6" customHeight="1">
      <c r="B8" s="152" t="s">
        <v>23</v>
      </c>
      <c r="C8" s="154" t="s">
        <v>17</v>
      </c>
      <c r="D8" s="155"/>
      <c r="E8" s="155"/>
      <c r="F8" s="155"/>
      <c r="G8" s="155"/>
      <c r="H8" s="155"/>
      <c r="I8" s="155"/>
      <c r="J8" s="156"/>
      <c r="K8" s="142" t="s">
        <v>16</v>
      </c>
      <c r="L8" s="142" t="s">
        <v>15</v>
      </c>
      <c r="M8" s="142" t="s">
        <v>14</v>
      </c>
      <c r="N8" s="142" t="s">
        <v>13</v>
      </c>
      <c r="O8" s="144" t="s">
        <v>33</v>
      </c>
      <c r="P8" s="46"/>
      <c r="Q8" s="146" t="s">
        <v>34</v>
      </c>
      <c r="R8" s="147"/>
      <c r="S8" s="148" t="s">
        <v>22</v>
      </c>
      <c r="W8" s="41"/>
      <c r="X8" s="41"/>
    </row>
    <row r="9" spans="1:27" ht="87" customHeight="1">
      <c r="B9" s="153"/>
      <c r="C9" s="157"/>
      <c r="D9" s="158"/>
      <c r="E9" s="158"/>
      <c r="F9" s="158"/>
      <c r="G9" s="158"/>
      <c r="H9" s="158"/>
      <c r="I9" s="158"/>
      <c r="J9" s="159"/>
      <c r="K9" s="160"/>
      <c r="L9" s="160"/>
      <c r="M9" s="143"/>
      <c r="N9" s="143"/>
      <c r="O9" s="145"/>
      <c r="P9" s="40"/>
      <c r="Q9" s="68" t="s">
        <v>41</v>
      </c>
      <c r="R9" s="69" t="s">
        <v>36</v>
      </c>
      <c r="S9" s="148"/>
    </row>
    <row r="10" spans="1:27" s="8" customFormat="1" ht="25.15" customHeight="1">
      <c r="A10" s="43" t="str">
        <f>IF(TYPE(VLOOKUP($B$1,#REF!,$A$7,FALSE))&lt;&gt;16,VLOOKUP($B$1,#REF!,$A$7+A7,FALSE),"")</f>
        <v/>
      </c>
      <c r="B10" s="136">
        <v>7</v>
      </c>
      <c r="C10" s="139"/>
      <c r="D10" s="127" t="s">
        <v>49</v>
      </c>
      <c r="E10" s="130" t="s">
        <v>8</v>
      </c>
      <c r="F10" s="127">
        <v>1</v>
      </c>
      <c r="G10" s="130" t="s">
        <v>8</v>
      </c>
      <c r="H10" s="127">
        <v>3</v>
      </c>
      <c r="I10" s="130" t="str">
        <f>IF(C10="","","-")</f>
        <v/>
      </c>
      <c r="J10" s="127"/>
      <c r="K10" s="133" t="s">
        <v>50</v>
      </c>
      <c r="L10" s="121" t="s">
        <v>51</v>
      </c>
      <c r="M10" s="121" t="s">
        <v>43</v>
      </c>
      <c r="N10" s="121" t="s">
        <v>52</v>
      </c>
      <c r="O10" s="124">
        <v>0.5</v>
      </c>
      <c r="P10" s="73" t="s">
        <v>7</v>
      </c>
      <c r="Q10" s="74"/>
      <c r="R10" s="20"/>
      <c r="S10" s="29"/>
      <c r="T10" s="45" t="e">
        <f>IF(TYPE(VLOOKUP($A$10,#REF!,T7,FALSE))&lt;&gt;16,VLOOKUP($A$10,#REF!,T7,FALSE),"")+1</f>
        <v>#VALUE!</v>
      </c>
      <c r="W10" s="41" t="s">
        <v>12</v>
      </c>
      <c r="X10" s="41" t="s">
        <v>11</v>
      </c>
      <c r="Y10" s="41">
        <v>1</v>
      </c>
      <c r="Z10" s="64">
        <v>1</v>
      </c>
      <c r="AA10" s="64" t="s">
        <v>42</v>
      </c>
    </row>
    <row r="11" spans="1:27" s="8" customFormat="1" ht="25.15" customHeight="1">
      <c r="A11" s="50" t="str">
        <f>IF(A10="","",A10+1)</f>
        <v/>
      </c>
      <c r="B11" s="137"/>
      <c r="C11" s="140"/>
      <c r="D11" s="128"/>
      <c r="E11" s="131"/>
      <c r="F11" s="128"/>
      <c r="G11" s="131"/>
      <c r="H11" s="128"/>
      <c r="I11" s="131"/>
      <c r="J11" s="128"/>
      <c r="K11" s="134"/>
      <c r="L11" s="122"/>
      <c r="M11" s="122"/>
      <c r="N11" s="122"/>
      <c r="O11" s="125"/>
      <c r="P11" s="75" t="s">
        <v>6</v>
      </c>
      <c r="Q11" s="76">
        <v>32010</v>
      </c>
      <c r="R11" s="17">
        <f>ROUNDDOWN(O10*Q11,0)</f>
        <v>16005</v>
      </c>
      <c r="S11" s="28"/>
      <c r="T11" s="45" t="e">
        <f>IF(TYPE(VLOOKUP($A$11,#REF!,T7,FALSE))&lt;&gt;16,VLOOKUP($A$11,#REF!,T7,FALSE),"")+1</f>
        <v>#VALUE!</v>
      </c>
      <c r="W11" s="41"/>
      <c r="X11" s="41" t="s">
        <v>10</v>
      </c>
      <c r="Y11" s="41">
        <v>2</v>
      </c>
      <c r="Z11" s="64">
        <v>2</v>
      </c>
      <c r="AA11" s="64" t="s">
        <v>43</v>
      </c>
    </row>
    <row r="12" spans="1:27" s="8" customFormat="1" ht="25.15" customHeight="1">
      <c r="A12" s="50" t="str">
        <f>IF(A11="","",A11+1)</f>
        <v/>
      </c>
      <c r="B12" s="138"/>
      <c r="C12" s="141"/>
      <c r="D12" s="129"/>
      <c r="E12" s="132"/>
      <c r="F12" s="129"/>
      <c r="G12" s="132"/>
      <c r="H12" s="129"/>
      <c r="I12" s="132"/>
      <c r="J12" s="129"/>
      <c r="K12" s="135"/>
      <c r="L12" s="123"/>
      <c r="M12" s="123"/>
      <c r="N12" s="123"/>
      <c r="O12" s="126"/>
      <c r="P12" s="77" t="s">
        <v>5</v>
      </c>
      <c r="Q12" s="13">
        <f>SUBTOTAL(9,Q10:Q11)</f>
        <v>32010</v>
      </c>
      <c r="R12" s="13">
        <f>SUBTOTAL(9,R10:R11)</f>
        <v>16005</v>
      </c>
      <c r="S12" s="27"/>
      <c r="T12" s="45" t="e">
        <f>IF(TYPE(VLOOKUP($A$12,#REF!,T7,FALSE))&lt;&gt;16,VLOOKUP($A$12,#REF!,T7,FALSE),"")+1</f>
        <v>#VALUE!</v>
      </c>
      <c r="W12" s="41"/>
      <c r="X12" s="41" t="s">
        <v>9</v>
      </c>
      <c r="Y12" s="41">
        <v>3</v>
      </c>
      <c r="Z12" s="64">
        <v>3</v>
      </c>
      <c r="AA12" s="64" t="s">
        <v>44</v>
      </c>
    </row>
    <row r="13" spans="1:27" s="8" customFormat="1" ht="25.15" customHeight="1">
      <c r="A13" s="50" t="str">
        <f ca="1">IF(TYPE(VLOOKUP($B$1,INDIRECT("'１－２'!$A"&amp;T12&amp;":$AT$400"),1,FALSE))&lt;&gt;16,VLOOKUP($B$1,INDIRECT("'１－２'!$A"&amp;T12&amp;":$AT$400"),2,FALSE),"")</f>
        <v/>
      </c>
      <c r="B13" s="92"/>
      <c r="C13" s="95"/>
      <c r="D13" s="86"/>
      <c r="E13" s="86"/>
      <c r="F13" s="86"/>
      <c r="G13" s="86"/>
      <c r="H13" s="86"/>
      <c r="I13" s="86"/>
      <c r="J13" s="89"/>
      <c r="K13" s="98"/>
      <c r="L13" s="101"/>
      <c r="M13" s="101"/>
      <c r="N13" s="101"/>
      <c r="O13" s="104"/>
      <c r="P13" s="26" t="s">
        <v>7</v>
      </c>
      <c r="Q13" s="20"/>
      <c r="R13" s="20"/>
      <c r="S13" s="24"/>
      <c r="T13" s="45" t="e">
        <f ca="1">IF(TYPE(VLOOKUP($A$13,#REF!,T7,FALSE))&lt;&gt;16,VLOOKUP($A$13,#REF!,T7,FALSE),"")+1</f>
        <v>#VALUE!</v>
      </c>
      <c r="W13" s="41"/>
      <c r="X13" s="41"/>
      <c r="Y13" s="41"/>
      <c r="Z13" s="64">
        <v>4</v>
      </c>
      <c r="AA13" s="64" t="s">
        <v>45</v>
      </c>
    </row>
    <row r="14" spans="1:27" s="8" customFormat="1" ht="25.15" customHeight="1">
      <c r="A14" s="50" t="str">
        <f ca="1">IF(A13="","",A13+1)</f>
        <v/>
      </c>
      <c r="B14" s="93"/>
      <c r="C14" s="96"/>
      <c r="D14" s="87"/>
      <c r="E14" s="87"/>
      <c r="F14" s="87"/>
      <c r="G14" s="87"/>
      <c r="H14" s="87"/>
      <c r="I14" s="87"/>
      <c r="J14" s="90"/>
      <c r="K14" s="99"/>
      <c r="L14" s="102"/>
      <c r="M14" s="102"/>
      <c r="N14" s="102"/>
      <c r="O14" s="105"/>
      <c r="P14" s="51" t="s">
        <v>6</v>
      </c>
      <c r="Q14" s="17"/>
      <c r="R14" s="17">
        <f>ROUNDDOWN(O13*Q14,0)</f>
        <v>0</v>
      </c>
      <c r="S14" s="23"/>
      <c r="T14" s="45" t="e">
        <f ca="1">IF(TYPE(VLOOKUP(A14,#REF!,$T$7,FALSE))&lt;&gt;16,VLOOKUP(A14,#REF!,$T$7,FALSE),"")+1</f>
        <v>#VALUE!</v>
      </c>
      <c r="W14" s="41"/>
      <c r="X14" s="41"/>
      <c r="Y14" s="41"/>
      <c r="Z14" s="64">
        <v>5</v>
      </c>
    </row>
    <row r="15" spans="1:27" s="8" customFormat="1" ht="25.15" customHeight="1">
      <c r="A15" s="50" t="str">
        <f ca="1">IF(A14="","",A14+1)</f>
        <v/>
      </c>
      <c r="B15" s="94"/>
      <c r="C15" s="97"/>
      <c r="D15" s="88"/>
      <c r="E15" s="88"/>
      <c r="F15" s="88"/>
      <c r="G15" s="88"/>
      <c r="H15" s="88"/>
      <c r="I15" s="88"/>
      <c r="J15" s="91"/>
      <c r="K15" s="100"/>
      <c r="L15" s="103"/>
      <c r="M15" s="103"/>
      <c r="N15" s="103"/>
      <c r="O15" s="106"/>
      <c r="P15" s="52" t="s">
        <v>5</v>
      </c>
      <c r="Q15" s="13">
        <f>SUBTOTAL(9,Q13:Q14)</f>
        <v>0</v>
      </c>
      <c r="R15" s="13">
        <f>SUBTOTAL(9,R13:R14)</f>
        <v>0</v>
      </c>
      <c r="S15" s="22"/>
      <c r="T15" s="45" t="e">
        <f ca="1">IF(TYPE(VLOOKUP(A15,#REF!,$T$7,FALSE))&lt;&gt;16,VLOOKUP(A15,#REF!,$T$7,FALSE),"")+1</f>
        <v>#VALUE!</v>
      </c>
      <c r="W15" s="41"/>
      <c r="X15" s="41"/>
      <c r="Y15" s="41"/>
      <c r="Z15" s="64">
        <v>6</v>
      </c>
    </row>
    <row r="16" spans="1:27" s="8" customFormat="1" ht="25.15" customHeight="1">
      <c r="A16" s="50" t="str">
        <f ca="1">IF(TYPE(VLOOKUP($B$1,INDIRECT("'１－２'!$A"&amp;T15&amp;":$AT$400"),1,FALSE))&lt;&gt;16,VLOOKUP($B$1,INDIRECT("'１－２'!$A"&amp;T15&amp;":$AT$400"),2,FALSE),"")</f>
        <v/>
      </c>
      <c r="B16" s="92"/>
      <c r="C16" s="95"/>
      <c r="D16" s="86"/>
      <c r="E16" s="86"/>
      <c r="F16" s="86"/>
      <c r="G16" s="86"/>
      <c r="H16" s="86"/>
      <c r="I16" s="86"/>
      <c r="J16" s="89"/>
      <c r="K16" s="98"/>
      <c r="L16" s="101"/>
      <c r="M16" s="101"/>
      <c r="N16" s="101"/>
      <c r="O16" s="104"/>
      <c r="P16" s="26" t="s">
        <v>7</v>
      </c>
      <c r="Q16" s="20"/>
      <c r="R16" s="20"/>
      <c r="S16" s="24"/>
      <c r="T16" s="45" t="e">
        <f ca="1">IF(TYPE(VLOOKUP(A16,#REF!,$T$7,FALSE))&lt;&gt;16,VLOOKUP(A16,#REF!,$T$7,FALSE),"")+1</f>
        <v>#VALUE!</v>
      </c>
      <c r="W16" s="41"/>
      <c r="X16" s="41"/>
      <c r="Y16" s="41"/>
      <c r="Z16" s="64">
        <v>7</v>
      </c>
    </row>
    <row r="17" spans="1:26" s="8" customFormat="1" ht="25.15" customHeight="1">
      <c r="A17" s="50" t="str">
        <f ca="1">IF(A16="","",A16+1)</f>
        <v/>
      </c>
      <c r="B17" s="93"/>
      <c r="C17" s="96"/>
      <c r="D17" s="87"/>
      <c r="E17" s="87"/>
      <c r="F17" s="87"/>
      <c r="G17" s="87"/>
      <c r="H17" s="87"/>
      <c r="I17" s="87"/>
      <c r="J17" s="90"/>
      <c r="K17" s="99"/>
      <c r="L17" s="102"/>
      <c r="M17" s="102"/>
      <c r="N17" s="102"/>
      <c r="O17" s="105"/>
      <c r="P17" s="51" t="s">
        <v>6</v>
      </c>
      <c r="Q17" s="17"/>
      <c r="R17" s="17">
        <f>ROUNDDOWN(O16*Q17,0)</f>
        <v>0</v>
      </c>
      <c r="S17" s="23"/>
      <c r="T17" s="45" t="e">
        <f ca="1">IF(TYPE(VLOOKUP(A17,#REF!,$T$7,FALSE))&lt;&gt;16,VLOOKUP(A17,#REF!,$T$7,FALSE),"")+1</f>
        <v>#VALUE!</v>
      </c>
      <c r="W17" s="41"/>
      <c r="X17" s="41"/>
      <c r="Y17" s="41"/>
      <c r="Z17" s="64">
        <v>8</v>
      </c>
    </row>
    <row r="18" spans="1:26" s="8" customFormat="1" ht="25.15" customHeight="1">
      <c r="A18" s="50" t="str">
        <f ca="1">IF(A17="","",A17+1)</f>
        <v/>
      </c>
      <c r="B18" s="94"/>
      <c r="C18" s="97"/>
      <c r="D18" s="88"/>
      <c r="E18" s="88"/>
      <c r="F18" s="88"/>
      <c r="G18" s="88"/>
      <c r="H18" s="88"/>
      <c r="I18" s="88"/>
      <c r="J18" s="91"/>
      <c r="K18" s="100"/>
      <c r="L18" s="103"/>
      <c r="M18" s="103"/>
      <c r="N18" s="103"/>
      <c r="O18" s="106"/>
      <c r="P18" s="52" t="s">
        <v>5</v>
      </c>
      <c r="Q18" s="13">
        <f>SUBTOTAL(9,Q16:Q17)</f>
        <v>0</v>
      </c>
      <c r="R18" s="13">
        <f>SUBTOTAL(9,R16:R17)</f>
        <v>0</v>
      </c>
      <c r="S18" s="22"/>
      <c r="T18" s="45" t="e">
        <f ca="1">IF(TYPE(VLOOKUP(A18,#REF!,$T$7,FALSE))&lt;&gt;16,VLOOKUP(A18,#REF!,$T$7,FALSE),"")+1</f>
        <v>#VALUE!</v>
      </c>
      <c r="W18" s="41"/>
      <c r="X18" s="41"/>
      <c r="Y18" s="41"/>
      <c r="Z18" s="64">
        <v>9</v>
      </c>
    </row>
    <row r="19" spans="1:26" s="8" customFormat="1" ht="25.15" customHeight="1">
      <c r="A19" s="50" t="str">
        <f ca="1">IF(TYPE(VLOOKUP($B$1,INDIRECT("'１－２'!$A"&amp;T18&amp;":$AT$400"),1,FALSE))&lt;&gt;16,VLOOKUP($B$1,INDIRECT("'１－２'!$A"&amp;T18&amp;":$AT$400"),2,FALSE),"")</f>
        <v/>
      </c>
      <c r="B19" s="92"/>
      <c r="C19" s="95"/>
      <c r="D19" s="86"/>
      <c r="E19" s="86"/>
      <c r="F19" s="86"/>
      <c r="G19" s="86"/>
      <c r="H19" s="86"/>
      <c r="I19" s="86"/>
      <c r="J19" s="89"/>
      <c r="K19" s="98"/>
      <c r="L19" s="101"/>
      <c r="M19" s="101"/>
      <c r="N19" s="101"/>
      <c r="O19" s="104"/>
      <c r="P19" s="26" t="s">
        <v>7</v>
      </c>
      <c r="Q19" s="20"/>
      <c r="R19" s="20"/>
      <c r="S19" s="24"/>
      <c r="T19" s="45" t="e">
        <f ca="1">IF(TYPE(VLOOKUP(A19,#REF!,$T$7,FALSE))&lt;&gt;16,VLOOKUP(A19,#REF!,$T$7,FALSE),"")+1</f>
        <v>#VALUE!</v>
      </c>
      <c r="W19" s="41"/>
      <c r="X19" s="41"/>
      <c r="Y19" s="41"/>
      <c r="Z19" s="64">
        <v>10</v>
      </c>
    </row>
    <row r="20" spans="1:26" s="8" customFormat="1" ht="25.15" customHeight="1">
      <c r="A20" s="50" t="str">
        <f ca="1">IF(A19="","",A19+1)</f>
        <v/>
      </c>
      <c r="B20" s="93"/>
      <c r="C20" s="96"/>
      <c r="D20" s="87"/>
      <c r="E20" s="87"/>
      <c r="F20" s="87"/>
      <c r="G20" s="87"/>
      <c r="H20" s="87"/>
      <c r="I20" s="87"/>
      <c r="J20" s="90"/>
      <c r="K20" s="99"/>
      <c r="L20" s="102"/>
      <c r="M20" s="102"/>
      <c r="N20" s="102"/>
      <c r="O20" s="105"/>
      <c r="P20" s="51" t="s">
        <v>6</v>
      </c>
      <c r="Q20" s="17"/>
      <c r="R20" s="17">
        <f>ROUNDDOWN(O19*Q20,0)</f>
        <v>0</v>
      </c>
      <c r="S20" s="23"/>
      <c r="T20" s="45" t="e">
        <f ca="1">IF(TYPE(VLOOKUP(A20,#REF!,$T$7,FALSE))&lt;&gt;16,VLOOKUP(A20,#REF!,$T$7,FALSE),"")+1</f>
        <v>#VALUE!</v>
      </c>
      <c r="W20" s="41"/>
      <c r="X20" s="41"/>
      <c r="Y20" s="41"/>
      <c r="Z20" s="64">
        <v>11</v>
      </c>
    </row>
    <row r="21" spans="1:26" s="8" customFormat="1" ht="25.15" customHeight="1">
      <c r="A21" s="50" t="str">
        <f ca="1">IF(A20="","",A20+1)</f>
        <v/>
      </c>
      <c r="B21" s="94"/>
      <c r="C21" s="97"/>
      <c r="D21" s="88"/>
      <c r="E21" s="88"/>
      <c r="F21" s="88"/>
      <c r="G21" s="88"/>
      <c r="H21" s="88"/>
      <c r="I21" s="88"/>
      <c r="J21" s="91"/>
      <c r="K21" s="100"/>
      <c r="L21" s="103"/>
      <c r="M21" s="103"/>
      <c r="N21" s="103"/>
      <c r="O21" s="106"/>
      <c r="P21" s="52" t="s">
        <v>5</v>
      </c>
      <c r="Q21" s="13">
        <f>SUBTOTAL(9,Q19:Q20)</f>
        <v>0</v>
      </c>
      <c r="R21" s="13">
        <f>SUBTOTAL(9,R19:R20)</f>
        <v>0</v>
      </c>
      <c r="S21" s="22"/>
      <c r="T21" s="45" t="e">
        <f ca="1">IF(TYPE(VLOOKUP(A21,#REF!,$T$7,FALSE))&lt;&gt;16,VLOOKUP(A21,#REF!,$T$7,FALSE),"")+1</f>
        <v>#VALUE!</v>
      </c>
      <c r="W21" s="41"/>
      <c r="X21" s="41"/>
      <c r="Y21" s="41"/>
      <c r="Z21" s="64">
        <v>12</v>
      </c>
    </row>
    <row r="22" spans="1:26" s="8" customFormat="1" ht="25.15" customHeight="1">
      <c r="A22" s="50" t="str">
        <f ca="1">IF(TYPE(VLOOKUP($B$1,INDIRECT("'１－２'!$A"&amp;T21&amp;":$AT$400"),1,FALSE))&lt;&gt;16,VLOOKUP($B$1,INDIRECT("'１－２'!$A"&amp;T21&amp;":$AT$400"),2,FALSE),"")</f>
        <v/>
      </c>
      <c r="B22" s="92"/>
      <c r="C22" s="95"/>
      <c r="D22" s="86"/>
      <c r="E22" s="86"/>
      <c r="F22" s="86"/>
      <c r="G22" s="86"/>
      <c r="H22" s="86"/>
      <c r="I22" s="86"/>
      <c r="J22" s="89"/>
      <c r="K22" s="98"/>
      <c r="L22" s="101"/>
      <c r="M22" s="101"/>
      <c r="N22" s="101"/>
      <c r="O22" s="104"/>
      <c r="P22" s="26" t="s">
        <v>7</v>
      </c>
      <c r="Q22" s="20"/>
      <c r="R22" s="20"/>
      <c r="S22" s="24"/>
      <c r="T22" s="45" t="e">
        <f ca="1">IF(TYPE(VLOOKUP(A22,#REF!,$T$7,FALSE))&lt;&gt;16,VLOOKUP(A22,#REF!,$T$7,FALSE),"")+1</f>
        <v>#VALUE!</v>
      </c>
      <c r="W22" s="41"/>
      <c r="X22" s="41"/>
      <c r="Y22" s="41"/>
      <c r="Z22" s="64">
        <v>13</v>
      </c>
    </row>
    <row r="23" spans="1:26" s="8" customFormat="1" ht="25.15" customHeight="1">
      <c r="A23" s="50" t="str">
        <f ca="1">IF(A22="","",A22+1)</f>
        <v/>
      </c>
      <c r="B23" s="93"/>
      <c r="C23" s="96"/>
      <c r="D23" s="87"/>
      <c r="E23" s="87"/>
      <c r="F23" s="87"/>
      <c r="G23" s="87"/>
      <c r="H23" s="87"/>
      <c r="I23" s="87"/>
      <c r="J23" s="90"/>
      <c r="K23" s="99"/>
      <c r="L23" s="102"/>
      <c r="M23" s="102"/>
      <c r="N23" s="102"/>
      <c r="O23" s="105"/>
      <c r="P23" s="51" t="s">
        <v>6</v>
      </c>
      <c r="Q23" s="17"/>
      <c r="R23" s="17">
        <f>ROUNDDOWN(O22*Q23,0)</f>
        <v>0</v>
      </c>
      <c r="S23" s="23"/>
      <c r="T23" s="45" t="e">
        <f ca="1">IF(TYPE(VLOOKUP(A23,#REF!,$T$7,FALSE))&lt;&gt;16,VLOOKUP(A23,#REF!,$T$7,FALSE),"")+1</f>
        <v>#VALUE!</v>
      </c>
      <c r="W23" s="41"/>
      <c r="X23" s="41"/>
      <c r="Y23" s="41"/>
      <c r="Z23" s="64">
        <v>14</v>
      </c>
    </row>
    <row r="24" spans="1:26" s="8" customFormat="1" ht="25.15" customHeight="1">
      <c r="A24" s="50" t="str">
        <f ca="1">IF(A23="","",A23+1)</f>
        <v/>
      </c>
      <c r="B24" s="94"/>
      <c r="C24" s="97"/>
      <c r="D24" s="88"/>
      <c r="E24" s="88"/>
      <c r="F24" s="88"/>
      <c r="G24" s="88"/>
      <c r="H24" s="88"/>
      <c r="I24" s="88"/>
      <c r="J24" s="91"/>
      <c r="K24" s="100"/>
      <c r="L24" s="103"/>
      <c r="M24" s="103"/>
      <c r="N24" s="103"/>
      <c r="O24" s="106"/>
      <c r="P24" s="52" t="s">
        <v>5</v>
      </c>
      <c r="Q24" s="13">
        <f>SUBTOTAL(9,Q22:Q23)</f>
        <v>0</v>
      </c>
      <c r="R24" s="13">
        <f>SUBTOTAL(9,R22:R23)</f>
        <v>0</v>
      </c>
      <c r="S24" s="22"/>
      <c r="T24" s="45" t="e">
        <f ca="1">IF(TYPE(VLOOKUP(A24,#REF!,$T$7,FALSE))&lt;&gt;16,VLOOKUP(A24,#REF!,$T$7,FALSE),"")+1</f>
        <v>#VALUE!</v>
      </c>
      <c r="W24" s="41"/>
      <c r="X24" s="41"/>
      <c r="Y24" s="41"/>
      <c r="Z24" s="64">
        <v>15</v>
      </c>
    </row>
    <row r="25" spans="1:26" s="8" customFormat="1" ht="25.15" customHeight="1">
      <c r="A25" s="50" t="str">
        <f ca="1">IF(TYPE(VLOOKUP($B$1,INDIRECT("'１－２'!$A"&amp;T24&amp;":$AT$400"),1,FALSE))&lt;&gt;16,VLOOKUP($B$1,INDIRECT("'１－２'!$A"&amp;T24&amp;":$AT$400"),2,FALSE),"")</f>
        <v/>
      </c>
      <c r="B25" s="92"/>
      <c r="C25" s="95"/>
      <c r="D25" s="86"/>
      <c r="E25" s="86"/>
      <c r="F25" s="86"/>
      <c r="G25" s="86"/>
      <c r="H25" s="86"/>
      <c r="I25" s="86"/>
      <c r="J25" s="89"/>
      <c r="K25" s="98"/>
      <c r="L25" s="101"/>
      <c r="M25" s="101"/>
      <c r="N25" s="101"/>
      <c r="O25" s="104"/>
      <c r="P25" s="25" t="s">
        <v>7</v>
      </c>
      <c r="Q25" s="20"/>
      <c r="R25" s="20"/>
      <c r="S25" s="24"/>
      <c r="T25" s="45" t="e">
        <f ca="1">IF(TYPE(VLOOKUP(A25,#REF!,$T$7,FALSE))&lt;&gt;16,VLOOKUP(A25,#REF!,$T$7,FALSE),"")+1</f>
        <v>#VALUE!</v>
      </c>
      <c r="W25" s="41"/>
      <c r="X25" s="41"/>
      <c r="Z25" s="64"/>
    </row>
    <row r="26" spans="1:26" s="8" customFormat="1" ht="25.15" customHeight="1">
      <c r="A26" s="50" t="str">
        <f ca="1">IF(A25="","",A25+1)</f>
        <v/>
      </c>
      <c r="B26" s="93"/>
      <c r="C26" s="96"/>
      <c r="D26" s="87"/>
      <c r="E26" s="87"/>
      <c r="F26" s="87"/>
      <c r="G26" s="87"/>
      <c r="H26" s="87"/>
      <c r="I26" s="87"/>
      <c r="J26" s="90"/>
      <c r="K26" s="99"/>
      <c r="L26" s="102"/>
      <c r="M26" s="102"/>
      <c r="N26" s="102"/>
      <c r="O26" s="105"/>
      <c r="P26" s="51" t="s">
        <v>6</v>
      </c>
      <c r="Q26" s="17"/>
      <c r="R26" s="17">
        <f>ROUNDDOWN(O25*Q26,0)</f>
        <v>0</v>
      </c>
      <c r="S26" s="23"/>
      <c r="T26" s="45" t="e">
        <f ca="1">IF(TYPE(VLOOKUP(A26,#REF!,$T$7,FALSE))&lt;&gt;16,VLOOKUP(A26,#REF!,$T$7,FALSE),"")+1</f>
        <v>#VALUE!</v>
      </c>
      <c r="W26" s="41"/>
      <c r="X26" s="41"/>
      <c r="Z26" s="64"/>
    </row>
    <row r="27" spans="1:26" s="8" customFormat="1" ht="25.15" customHeight="1">
      <c r="A27" s="50" t="str">
        <f ca="1">IF(A26="","",A26+1)</f>
        <v/>
      </c>
      <c r="B27" s="94"/>
      <c r="C27" s="97"/>
      <c r="D27" s="88"/>
      <c r="E27" s="88"/>
      <c r="F27" s="88"/>
      <c r="G27" s="88"/>
      <c r="H27" s="88"/>
      <c r="I27" s="88"/>
      <c r="J27" s="91"/>
      <c r="K27" s="100"/>
      <c r="L27" s="103"/>
      <c r="M27" s="103"/>
      <c r="N27" s="103"/>
      <c r="O27" s="106"/>
      <c r="P27" s="52" t="s">
        <v>5</v>
      </c>
      <c r="Q27" s="13">
        <f>SUBTOTAL(9,Q25:Q26)</f>
        <v>0</v>
      </c>
      <c r="R27" s="13">
        <f>SUBTOTAL(9,R25:R26)</f>
        <v>0</v>
      </c>
      <c r="S27" s="22"/>
      <c r="T27" s="45" t="e">
        <f ca="1">IF(TYPE(VLOOKUP(A27,#REF!,$T$7,FALSE))&lt;&gt;16,VLOOKUP(A27,#REF!,$T$7,FALSE),"")+1</f>
        <v>#VALUE!</v>
      </c>
      <c r="W27" s="41"/>
      <c r="X27" s="41"/>
      <c r="Z27" s="64"/>
    </row>
    <row r="28" spans="1:26" s="8" customFormat="1" ht="25.15" customHeight="1">
      <c r="A28" s="50" t="str">
        <f ca="1">IF(TYPE(VLOOKUP($B$1,INDIRECT("'１－２'!$A"&amp;T27&amp;":$AT$400"),1,FALSE))&lt;&gt;16,VLOOKUP($B$1,INDIRECT("'１－２'!$A"&amp;T27&amp;":$AT$400"),2,FALSE),"")</f>
        <v/>
      </c>
      <c r="B28" s="92"/>
      <c r="C28" s="95"/>
      <c r="D28" s="86"/>
      <c r="E28" s="86"/>
      <c r="F28" s="86"/>
      <c r="G28" s="86"/>
      <c r="H28" s="86"/>
      <c r="I28" s="86"/>
      <c r="J28" s="89"/>
      <c r="K28" s="98"/>
      <c r="L28" s="101"/>
      <c r="M28" s="101"/>
      <c r="N28" s="101"/>
      <c r="O28" s="104"/>
      <c r="P28" s="25" t="s">
        <v>7</v>
      </c>
      <c r="Q28" s="20"/>
      <c r="R28" s="20"/>
      <c r="S28" s="24"/>
      <c r="T28" s="45" t="e">
        <f ca="1">IF(TYPE(VLOOKUP(A28,#REF!,$T$7,FALSE))&lt;&gt;16,VLOOKUP(A28,#REF!,$T$7,FALSE),"")+1</f>
        <v>#VALUE!</v>
      </c>
      <c r="W28" s="41"/>
      <c r="X28" s="41"/>
      <c r="Z28" s="64"/>
    </row>
    <row r="29" spans="1:26" s="8" customFormat="1" ht="25.15" customHeight="1">
      <c r="A29" s="50" t="str">
        <f ca="1">IF(A28="","",A28+1)</f>
        <v/>
      </c>
      <c r="B29" s="93"/>
      <c r="C29" s="96"/>
      <c r="D29" s="87"/>
      <c r="E29" s="87"/>
      <c r="F29" s="87"/>
      <c r="G29" s="87"/>
      <c r="H29" s="87"/>
      <c r="I29" s="87"/>
      <c r="J29" s="90"/>
      <c r="K29" s="99"/>
      <c r="L29" s="102"/>
      <c r="M29" s="102"/>
      <c r="N29" s="102"/>
      <c r="O29" s="105"/>
      <c r="P29" s="51" t="s">
        <v>6</v>
      </c>
      <c r="Q29" s="17"/>
      <c r="R29" s="17">
        <f>ROUNDDOWN(O28*Q29,0)</f>
        <v>0</v>
      </c>
      <c r="S29" s="23"/>
      <c r="T29" s="45" t="e">
        <f ca="1">IF(TYPE(VLOOKUP(A29,#REF!,$T$7,FALSE))&lt;&gt;16,VLOOKUP(A29,#REF!,$T$7,FALSE),"")+1</f>
        <v>#VALUE!</v>
      </c>
      <c r="W29" s="41"/>
      <c r="X29" s="41"/>
      <c r="Z29" s="64"/>
    </row>
    <row r="30" spans="1:26" s="8" customFormat="1" ht="25.15" customHeight="1">
      <c r="A30" s="50" t="str">
        <f ca="1">IF(A29="","",A29+1)</f>
        <v/>
      </c>
      <c r="B30" s="94"/>
      <c r="C30" s="97"/>
      <c r="D30" s="88"/>
      <c r="E30" s="88"/>
      <c r="F30" s="88"/>
      <c r="G30" s="88"/>
      <c r="H30" s="88"/>
      <c r="I30" s="88"/>
      <c r="J30" s="91"/>
      <c r="K30" s="100"/>
      <c r="L30" s="103"/>
      <c r="M30" s="103"/>
      <c r="N30" s="103"/>
      <c r="O30" s="106"/>
      <c r="P30" s="52" t="s">
        <v>5</v>
      </c>
      <c r="Q30" s="13">
        <f>SUBTOTAL(9,Q28:Q29)</f>
        <v>0</v>
      </c>
      <c r="R30" s="13">
        <f>SUBTOTAL(9,R28:R29)</f>
        <v>0</v>
      </c>
      <c r="S30" s="22"/>
      <c r="T30" s="45" t="e">
        <f ca="1">IF(TYPE(VLOOKUP(A30,#REF!,$T$7,FALSE))&lt;&gt;16,VLOOKUP(A30,#REF!,$T$7,FALSE),"")+1</f>
        <v>#VALUE!</v>
      </c>
      <c r="W30" s="41"/>
      <c r="X30" s="41"/>
      <c r="Z30" s="64"/>
    </row>
    <row r="31" spans="1:26" s="8" customFormat="1" ht="25.15" hidden="1" customHeight="1">
      <c r="A31" s="50" t="str">
        <f ca="1">IF(TYPE(VLOOKUP($B$1,INDIRECT("'１－２'!$A"&amp;T30&amp;":$AT$400"),1,FALSE))&lt;&gt;16,VLOOKUP($B$1,INDIRECT("'１－２'!$A"&amp;T30&amp;":$AT$400"),2,FALSE),"")</f>
        <v/>
      </c>
      <c r="B31" s="92" t="str">
        <f ca="1">IF(TYPE(VLOOKUP(A31,#REF!,$B$7,FALSE))&lt;&gt;16,VLOOKUP(A31,#REF!,$B$7,FALSE),"")</f>
        <v/>
      </c>
      <c r="C31" s="95"/>
      <c r="D31" s="86" t="str">
        <f ca="1">IF(TYPE(VLOOKUP(A31,#REF!,$D$7,FALSE))&lt;&gt;16,VLOOKUP(A31,#REF!,$D$7,FALSE),"")</f>
        <v/>
      </c>
      <c r="E31" s="86" t="str">
        <f ca="1">IF(TYPE(VLOOKUP(A31,#REF!,$E$7,FALSE))&lt;&gt;16,VLOOKUP(A31,#REF!,$E$7,FALSE),"")</f>
        <v/>
      </c>
      <c r="F31" s="86" t="str">
        <f ca="1">IF(TYPE(VLOOKUP(A31,#REF!,$F$7,FALSE))&lt;&gt;16,VLOOKUP(A31,#REF!,$F$7,FALSE),"")</f>
        <v/>
      </c>
      <c r="G31" s="86" t="str">
        <f ca="1">IF(TYPE(VLOOKUP(A31,#REF!,$G$7,FALSE))&lt;&gt;16,VLOOKUP(A31,#REF!,$G$7,FALSE),"")</f>
        <v/>
      </c>
      <c r="H31" s="86" t="str">
        <f ca="1">IF(TYPE(VLOOKUP(A31,#REF!,$H$7,FALSE))&lt;&gt;16,VLOOKUP(A31,#REF!,$H$7,FALSE),"")</f>
        <v/>
      </c>
      <c r="I31" s="86" t="str">
        <f ca="1">IF(TYPE(VLOOKUP(A31,#REF!,$I$7,FALSE))&lt;&gt;16,VLOOKUP(A31,#REF!,$I$7,FALSE),"")</f>
        <v/>
      </c>
      <c r="J31" s="89" t="str">
        <f ca="1">IF(TYPE(VLOOKUP(A31,#REF!,$J$7,FALSE))&lt;&gt;16,VLOOKUP(A31,#REF!,$J$7,FALSE),"")</f>
        <v/>
      </c>
      <c r="K31" s="98" t="str">
        <f ca="1">IF(TYPE(VLOOKUP(A31,#REF!,$K$7,FALSE))&lt;&gt;16,VLOOKUP(A31,#REF!,$K$7,FALSE),"")</f>
        <v/>
      </c>
      <c r="L31" s="101" t="str">
        <f ca="1">IF(TYPE(VLOOKUP(A31,#REF!,$L$7,FALSE))&lt;&gt;16,VLOOKUP(A31,#REF!,$L$7,FALSE),"")</f>
        <v/>
      </c>
      <c r="M31" s="101"/>
      <c r="N31" s="101" t="str">
        <f ca="1">IF(TYPE(VLOOKUP(A31,#REF!,$N$7,FALSE))&lt;&gt;16,VLOOKUP(A31,#REF!,$N$7,FALSE),"")</f>
        <v/>
      </c>
      <c r="O31" s="104"/>
      <c r="P31" s="25" t="s">
        <v>7</v>
      </c>
      <c r="Q31" s="20"/>
      <c r="R31" s="20"/>
      <c r="S31" s="24"/>
      <c r="T31" s="45" t="e">
        <f ca="1">IF(TYPE(VLOOKUP(A31,#REF!,$T$7,FALSE))&lt;&gt;16,VLOOKUP(A31,#REF!,$T$7,FALSE),"")+1</f>
        <v>#VALUE!</v>
      </c>
      <c r="W31" s="41"/>
      <c r="X31" s="41"/>
      <c r="Z31" s="64"/>
    </row>
    <row r="32" spans="1:26" s="8" customFormat="1" ht="25.15" hidden="1" customHeight="1">
      <c r="A32" s="50" t="str">
        <f ca="1">IF(A31="","",A31+1)</f>
        <v/>
      </c>
      <c r="B32" s="93"/>
      <c r="C32" s="96"/>
      <c r="D32" s="87"/>
      <c r="E32" s="87"/>
      <c r="F32" s="87"/>
      <c r="G32" s="87"/>
      <c r="H32" s="87"/>
      <c r="I32" s="87"/>
      <c r="J32" s="90"/>
      <c r="K32" s="99"/>
      <c r="L32" s="102"/>
      <c r="M32" s="102"/>
      <c r="N32" s="102"/>
      <c r="O32" s="105"/>
      <c r="P32" s="51" t="s">
        <v>6</v>
      </c>
      <c r="Q32" s="17"/>
      <c r="R32" s="17">
        <f>ROUNDDOWN(O31*Q32,0)</f>
        <v>0</v>
      </c>
      <c r="S32" s="23"/>
      <c r="T32" s="45" t="e">
        <f ca="1">IF(TYPE(VLOOKUP(A32,#REF!,$T$7,FALSE))&lt;&gt;16,VLOOKUP(A32,#REF!,$T$7,FALSE),"")+1</f>
        <v>#VALUE!</v>
      </c>
      <c r="W32" s="41"/>
      <c r="X32" s="41"/>
      <c r="Z32" s="64"/>
    </row>
    <row r="33" spans="1:26" s="8" customFormat="1" ht="25.15" hidden="1" customHeight="1">
      <c r="A33" s="50" t="str">
        <f ca="1">IF(A32="","",A32+1)</f>
        <v/>
      </c>
      <c r="B33" s="94"/>
      <c r="C33" s="97"/>
      <c r="D33" s="88"/>
      <c r="E33" s="88"/>
      <c r="F33" s="88"/>
      <c r="G33" s="88"/>
      <c r="H33" s="88"/>
      <c r="I33" s="88"/>
      <c r="J33" s="91"/>
      <c r="K33" s="100"/>
      <c r="L33" s="103"/>
      <c r="M33" s="103"/>
      <c r="N33" s="103"/>
      <c r="O33" s="106"/>
      <c r="P33" s="52" t="s">
        <v>5</v>
      </c>
      <c r="Q33" s="13">
        <f>SUBTOTAL(9,Q31:Q32)</f>
        <v>0</v>
      </c>
      <c r="R33" s="13">
        <f>SUBTOTAL(9,R31:R32)</f>
        <v>0</v>
      </c>
      <c r="S33" s="22"/>
      <c r="T33" s="45" t="e">
        <f ca="1">IF(TYPE(VLOOKUP(A33,#REF!,$T$7,FALSE))&lt;&gt;16,VLOOKUP(A33,#REF!,$T$7,FALSE),"")+1</f>
        <v>#VALUE!</v>
      </c>
      <c r="W33" s="41"/>
      <c r="X33" s="41"/>
      <c r="Z33" s="64"/>
    </row>
    <row r="34" spans="1:26" s="8" customFormat="1" ht="25.15" hidden="1" customHeight="1">
      <c r="A34" s="50" t="str">
        <f ca="1">IF(TYPE(VLOOKUP($B$1,INDIRECT("'１－２'!$A"&amp;T33&amp;":$AT$400"),1,FALSE))&lt;&gt;16,VLOOKUP($B$1,INDIRECT("'１－２'!$A"&amp;T33&amp;":$AT$400"),2,FALSE),"")</f>
        <v/>
      </c>
      <c r="B34" s="92" t="str">
        <f ca="1">IF(TYPE(VLOOKUP(A34,#REF!,$B$7,FALSE))&lt;&gt;16,VLOOKUP(A34,#REF!,$B$7,FALSE),"")</f>
        <v/>
      </c>
      <c r="C34" s="95"/>
      <c r="D34" s="86" t="str">
        <f ca="1">IF(TYPE(VLOOKUP(A34,#REF!,$D$7,FALSE))&lt;&gt;16,VLOOKUP(A34,#REF!,$D$7,FALSE),"")</f>
        <v/>
      </c>
      <c r="E34" s="86" t="str">
        <f ca="1">IF(TYPE(VLOOKUP(A34,#REF!,$E$7,FALSE))&lt;&gt;16,VLOOKUP(A34,#REF!,$E$7,FALSE),"")</f>
        <v/>
      </c>
      <c r="F34" s="86" t="str">
        <f ca="1">IF(TYPE(VLOOKUP(A34,#REF!,$F$7,FALSE))&lt;&gt;16,VLOOKUP(A34,#REF!,$F$7,FALSE),"")</f>
        <v/>
      </c>
      <c r="G34" s="86" t="str">
        <f ca="1">IF(TYPE(VLOOKUP(A34,#REF!,$G$7,FALSE))&lt;&gt;16,VLOOKUP(A34,#REF!,$G$7,FALSE),"")</f>
        <v/>
      </c>
      <c r="H34" s="86" t="str">
        <f ca="1">IF(TYPE(VLOOKUP(A34,#REF!,$H$7,FALSE))&lt;&gt;16,VLOOKUP(A34,#REF!,$H$7,FALSE),"")</f>
        <v/>
      </c>
      <c r="I34" s="86" t="str">
        <f ca="1">IF(TYPE(VLOOKUP(A34,#REF!,$I$7,FALSE))&lt;&gt;16,VLOOKUP(A34,#REF!,$I$7,FALSE),"")</f>
        <v/>
      </c>
      <c r="J34" s="89" t="str">
        <f ca="1">IF(TYPE(VLOOKUP(A34,#REF!,$J$7,FALSE))&lt;&gt;16,VLOOKUP(A34,#REF!,$J$7,FALSE),"")</f>
        <v/>
      </c>
      <c r="K34" s="98" t="str">
        <f ca="1">IF(TYPE(VLOOKUP(A34,#REF!,$K$7,FALSE))&lt;&gt;16,VLOOKUP(A34,#REF!,$K$7,FALSE),"")</f>
        <v/>
      </c>
      <c r="L34" s="101" t="str">
        <f ca="1">IF(TYPE(VLOOKUP(A34,#REF!,$L$7,FALSE))&lt;&gt;16,VLOOKUP(A34,#REF!,$L$7,FALSE),"")</f>
        <v/>
      </c>
      <c r="M34" s="101"/>
      <c r="N34" s="101" t="str">
        <f ca="1">IF(TYPE(VLOOKUP(A34,#REF!,$N$7,FALSE))&lt;&gt;16,VLOOKUP(A34,#REF!,$N$7,FALSE),"")</f>
        <v/>
      </c>
      <c r="O34" s="104"/>
      <c r="P34" s="25" t="s">
        <v>7</v>
      </c>
      <c r="Q34" s="20"/>
      <c r="R34" s="20"/>
      <c r="S34" s="24"/>
      <c r="T34" s="45" t="e">
        <f ca="1">IF(TYPE(VLOOKUP(A34,#REF!,$T$7,FALSE))&lt;&gt;16,VLOOKUP(A34,#REF!,$T$7,FALSE),"")+1</f>
        <v>#VALUE!</v>
      </c>
      <c r="W34" s="41"/>
      <c r="X34" s="41"/>
      <c r="Z34" s="64"/>
    </row>
    <row r="35" spans="1:26" s="8" customFormat="1" ht="25.15" hidden="1" customHeight="1">
      <c r="A35" s="50" t="str">
        <f ca="1">IF(A34="","",A34+1)</f>
        <v/>
      </c>
      <c r="B35" s="93"/>
      <c r="C35" s="96"/>
      <c r="D35" s="87"/>
      <c r="E35" s="87"/>
      <c r="F35" s="87"/>
      <c r="G35" s="87"/>
      <c r="H35" s="87"/>
      <c r="I35" s="87"/>
      <c r="J35" s="90"/>
      <c r="K35" s="99"/>
      <c r="L35" s="102"/>
      <c r="M35" s="102"/>
      <c r="N35" s="102"/>
      <c r="O35" s="105"/>
      <c r="P35" s="51" t="s">
        <v>6</v>
      </c>
      <c r="Q35" s="17"/>
      <c r="R35" s="17">
        <f>ROUNDDOWN(O34*Q35,0)</f>
        <v>0</v>
      </c>
      <c r="S35" s="23"/>
      <c r="T35" s="45" t="e">
        <f ca="1">IF(TYPE(VLOOKUP(A35,#REF!,$T$7,FALSE))&lt;&gt;16,VLOOKUP(A35,#REF!,$T$7,FALSE),"")+1</f>
        <v>#VALUE!</v>
      </c>
      <c r="W35" s="41"/>
      <c r="X35" s="41"/>
      <c r="Z35" s="64"/>
    </row>
    <row r="36" spans="1:26" s="8" customFormat="1" ht="25.15" hidden="1" customHeight="1">
      <c r="A36" s="50" t="str">
        <f ca="1">IF(A35="","",A35+1)</f>
        <v/>
      </c>
      <c r="B36" s="94"/>
      <c r="C36" s="97"/>
      <c r="D36" s="88"/>
      <c r="E36" s="88"/>
      <c r="F36" s="88"/>
      <c r="G36" s="88"/>
      <c r="H36" s="88"/>
      <c r="I36" s="88"/>
      <c r="J36" s="91"/>
      <c r="K36" s="100"/>
      <c r="L36" s="103"/>
      <c r="M36" s="103"/>
      <c r="N36" s="103"/>
      <c r="O36" s="106"/>
      <c r="P36" s="52" t="s">
        <v>5</v>
      </c>
      <c r="Q36" s="13">
        <f>SUBTOTAL(9,Q34:Q35)</f>
        <v>0</v>
      </c>
      <c r="R36" s="13">
        <f>SUBTOTAL(9,R34:R35)</f>
        <v>0</v>
      </c>
      <c r="S36" s="22"/>
      <c r="T36" s="45" t="e">
        <f ca="1">IF(TYPE(VLOOKUP(A36,#REF!,$T$7,FALSE))&lt;&gt;16,VLOOKUP(A36,#REF!,$T$7,FALSE),"")+1</f>
        <v>#VALUE!</v>
      </c>
      <c r="W36" s="41"/>
      <c r="X36" s="41"/>
      <c r="Z36" s="64"/>
    </row>
    <row r="37" spans="1:26" s="8" customFormat="1" ht="25.15" hidden="1" customHeight="1">
      <c r="A37" s="50" t="str">
        <f ca="1">IF(TYPE(VLOOKUP($B$1,INDIRECT("'１－２'!$A"&amp;T36&amp;":$AT$400"),1,FALSE))&lt;&gt;16,VLOOKUP($B$1,INDIRECT("'１－２'!$A"&amp;T36&amp;":$AT$400"),2,FALSE),"")</f>
        <v/>
      </c>
      <c r="B37" s="92" t="str">
        <f ca="1">IF(TYPE(VLOOKUP(A37,#REF!,$B$7,FALSE))&lt;&gt;16,VLOOKUP(A37,#REF!,$B$7,FALSE),"")</f>
        <v/>
      </c>
      <c r="C37" s="95"/>
      <c r="D37" s="86" t="str">
        <f ca="1">IF(TYPE(VLOOKUP(A37,#REF!,$D$7,FALSE))&lt;&gt;16,VLOOKUP(A37,#REF!,$D$7,FALSE),"")</f>
        <v/>
      </c>
      <c r="E37" s="86" t="str">
        <f ca="1">IF(TYPE(VLOOKUP(A37,#REF!,$E$7,FALSE))&lt;&gt;16,VLOOKUP(A37,#REF!,$E$7,FALSE),"")</f>
        <v/>
      </c>
      <c r="F37" s="86" t="str">
        <f ca="1">IF(TYPE(VLOOKUP(A37,#REF!,$F$7,FALSE))&lt;&gt;16,VLOOKUP(A37,#REF!,$F$7,FALSE),"")</f>
        <v/>
      </c>
      <c r="G37" s="86" t="str">
        <f ca="1">IF(TYPE(VLOOKUP(A37,#REF!,$G$7,FALSE))&lt;&gt;16,VLOOKUP(A37,#REF!,$G$7,FALSE),"")</f>
        <v/>
      </c>
      <c r="H37" s="86" t="str">
        <f ca="1">IF(TYPE(VLOOKUP(A37,#REF!,$H$7,FALSE))&lt;&gt;16,VLOOKUP(A37,#REF!,$H$7,FALSE),"")</f>
        <v/>
      </c>
      <c r="I37" s="86" t="str">
        <f ca="1">IF(TYPE(VLOOKUP(A37,#REF!,$I$7,FALSE))&lt;&gt;16,VLOOKUP(A37,#REF!,$I$7,FALSE),"")</f>
        <v/>
      </c>
      <c r="J37" s="89" t="str">
        <f ca="1">IF(TYPE(VLOOKUP(A37,#REF!,$J$7,FALSE))&lt;&gt;16,VLOOKUP(A37,#REF!,$J$7,FALSE),"")</f>
        <v/>
      </c>
      <c r="K37" s="98" t="str">
        <f ca="1">IF(TYPE(VLOOKUP(A37,#REF!,$K$7,FALSE))&lt;&gt;16,VLOOKUP(A37,#REF!,$K$7,FALSE),"")</f>
        <v/>
      </c>
      <c r="L37" s="101" t="str">
        <f ca="1">IF(TYPE(VLOOKUP(A37,#REF!,$L$7,FALSE))&lt;&gt;16,VLOOKUP(A37,#REF!,$L$7,FALSE),"")</f>
        <v/>
      </c>
      <c r="M37" s="101"/>
      <c r="N37" s="101" t="str">
        <f ca="1">IF(TYPE(VLOOKUP(A37,#REF!,$N$7,FALSE))&lt;&gt;16,VLOOKUP(A37,#REF!,$N$7,FALSE),"")</f>
        <v/>
      </c>
      <c r="O37" s="104"/>
      <c r="P37" s="25" t="s">
        <v>7</v>
      </c>
      <c r="Q37" s="20"/>
      <c r="R37" s="20"/>
      <c r="S37" s="24"/>
      <c r="T37" s="45" t="e">
        <f ca="1">IF(TYPE(VLOOKUP(A37,#REF!,$T$7,FALSE))&lt;&gt;16,VLOOKUP(A37,#REF!,$T$7,FALSE),"")+1</f>
        <v>#VALUE!</v>
      </c>
      <c r="W37" s="41"/>
      <c r="X37" s="41"/>
      <c r="Z37" s="64"/>
    </row>
    <row r="38" spans="1:26" s="8" customFormat="1" ht="25.15" hidden="1" customHeight="1">
      <c r="A38" s="50" t="str">
        <f ca="1">IF(A37="","",A37+1)</f>
        <v/>
      </c>
      <c r="B38" s="93"/>
      <c r="C38" s="96"/>
      <c r="D38" s="87"/>
      <c r="E38" s="87"/>
      <c r="F38" s="87"/>
      <c r="G38" s="87"/>
      <c r="H38" s="87"/>
      <c r="I38" s="87"/>
      <c r="J38" s="90"/>
      <c r="K38" s="99"/>
      <c r="L38" s="102"/>
      <c r="M38" s="102"/>
      <c r="N38" s="102"/>
      <c r="O38" s="105"/>
      <c r="P38" s="51" t="s">
        <v>6</v>
      </c>
      <c r="Q38" s="17"/>
      <c r="R38" s="17">
        <f>ROUNDDOWN(O37*Q38,0)</f>
        <v>0</v>
      </c>
      <c r="S38" s="23"/>
      <c r="T38" s="45" t="e">
        <f ca="1">IF(TYPE(VLOOKUP(A38,#REF!,$T$7,FALSE))&lt;&gt;16,VLOOKUP(A38,#REF!,$T$7,FALSE),"")+1</f>
        <v>#VALUE!</v>
      </c>
      <c r="W38" s="41"/>
      <c r="X38" s="41"/>
      <c r="Z38" s="64"/>
    </row>
    <row r="39" spans="1:26" s="8" customFormat="1" ht="25.15" hidden="1" customHeight="1">
      <c r="A39" s="50" t="str">
        <f ca="1">IF(A38="","",A38+1)</f>
        <v/>
      </c>
      <c r="B39" s="94"/>
      <c r="C39" s="97"/>
      <c r="D39" s="88"/>
      <c r="E39" s="88"/>
      <c r="F39" s="88"/>
      <c r="G39" s="88"/>
      <c r="H39" s="88"/>
      <c r="I39" s="88"/>
      <c r="J39" s="91"/>
      <c r="K39" s="100"/>
      <c r="L39" s="103"/>
      <c r="M39" s="103"/>
      <c r="N39" s="103"/>
      <c r="O39" s="106"/>
      <c r="P39" s="52" t="s">
        <v>5</v>
      </c>
      <c r="Q39" s="13">
        <f>SUBTOTAL(9,Q37:Q38)</f>
        <v>0</v>
      </c>
      <c r="R39" s="13">
        <f>SUBTOTAL(9,R37:R38)</f>
        <v>0</v>
      </c>
      <c r="S39" s="22"/>
      <c r="T39" s="45" t="e">
        <f ca="1">IF(TYPE(VLOOKUP(A39,#REF!,$T$7,FALSE))&lt;&gt;16,VLOOKUP(A39,#REF!,$T$7,FALSE),"")+1</f>
        <v>#VALUE!</v>
      </c>
      <c r="W39" s="41"/>
      <c r="X39" s="41"/>
      <c r="Z39" s="64"/>
    </row>
    <row r="40" spans="1:26" s="8" customFormat="1" ht="25.15" hidden="1" customHeight="1">
      <c r="A40" s="50" t="str">
        <f ca="1">IF(TYPE(VLOOKUP($B$1,INDIRECT("'１－２'!$A"&amp;T39&amp;":$AT$400"),1,FALSE))&lt;&gt;16,VLOOKUP($B$1,INDIRECT("'１－２'!$A"&amp;T39&amp;":$AT$400"),2,FALSE),"")</f>
        <v/>
      </c>
      <c r="B40" s="92" t="str">
        <f ca="1">IF(TYPE(VLOOKUP(A40,#REF!,$B$7,FALSE))&lt;&gt;16,VLOOKUP(A40,#REF!,$B$7,FALSE),"")</f>
        <v/>
      </c>
      <c r="C40" s="95"/>
      <c r="D40" s="86" t="str">
        <f ca="1">IF(TYPE(VLOOKUP(A40,#REF!,$D$7,FALSE))&lt;&gt;16,VLOOKUP(A40,#REF!,$D$7,FALSE),"")</f>
        <v/>
      </c>
      <c r="E40" s="86" t="str">
        <f ca="1">IF(TYPE(VLOOKUP(A40,#REF!,$E$7,FALSE))&lt;&gt;16,VLOOKUP(A40,#REF!,$E$7,FALSE),"")</f>
        <v/>
      </c>
      <c r="F40" s="86" t="str">
        <f ca="1">IF(TYPE(VLOOKUP(A40,#REF!,$F$7,FALSE))&lt;&gt;16,VLOOKUP(A40,#REF!,$F$7,FALSE),"")</f>
        <v/>
      </c>
      <c r="G40" s="86" t="str">
        <f ca="1">IF(TYPE(VLOOKUP(A40,#REF!,$G$7,FALSE))&lt;&gt;16,VLOOKUP(A40,#REF!,$G$7,FALSE),"")</f>
        <v/>
      </c>
      <c r="H40" s="86" t="str">
        <f ca="1">IF(TYPE(VLOOKUP(A40,#REF!,$H$7,FALSE))&lt;&gt;16,VLOOKUP(A40,#REF!,$H$7,FALSE),"")</f>
        <v/>
      </c>
      <c r="I40" s="86" t="str">
        <f ca="1">IF(TYPE(VLOOKUP(A40,#REF!,$I$7,FALSE))&lt;&gt;16,VLOOKUP(A40,#REF!,$I$7,FALSE),"")</f>
        <v/>
      </c>
      <c r="J40" s="89" t="str">
        <f ca="1">IF(TYPE(VLOOKUP(A40,#REF!,$J$7,FALSE))&lt;&gt;16,VLOOKUP(A40,#REF!,$J$7,FALSE),"")</f>
        <v/>
      </c>
      <c r="K40" s="98" t="str">
        <f ca="1">IF(TYPE(VLOOKUP(A40,#REF!,$K$7,FALSE))&lt;&gt;16,VLOOKUP(A40,#REF!,$K$7,FALSE),"")</f>
        <v/>
      </c>
      <c r="L40" s="101" t="str">
        <f ca="1">IF(TYPE(VLOOKUP(A40,#REF!,$L$7,FALSE))&lt;&gt;16,VLOOKUP(A40,#REF!,$L$7,FALSE),"")</f>
        <v/>
      </c>
      <c r="M40" s="101"/>
      <c r="N40" s="101" t="str">
        <f ca="1">IF(TYPE(VLOOKUP(A40,#REF!,$N$7,FALSE))&lt;&gt;16,VLOOKUP(A40,#REF!,$N$7,FALSE),"")</f>
        <v/>
      </c>
      <c r="O40" s="104"/>
      <c r="P40" s="25" t="s">
        <v>7</v>
      </c>
      <c r="Q40" s="20"/>
      <c r="R40" s="20"/>
      <c r="S40" s="24"/>
      <c r="T40" s="45" t="e">
        <f ca="1">IF(TYPE(VLOOKUP(A40,#REF!,$T$7,FALSE))&lt;&gt;16,VLOOKUP(A40,#REF!,$T$7,FALSE),"")+1</f>
        <v>#VALUE!</v>
      </c>
      <c r="W40" s="41"/>
      <c r="X40" s="41"/>
      <c r="Z40" s="64"/>
    </row>
    <row r="41" spans="1:26" s="8" customFormat="1" ht="25.15" hidden="1" customHeight="1">
      <c r="A41" s="50" t="str">
        <f ca="1">IF(A40="","",A40+1)</f>
        <v/>
      </c>
      <c r="B41" s="93"/>
      <c r="C41" s="96"/>
      <c r="D41" s="87"/>
      <c r="E41" s="87"/>
      <c r="F41" s="87"/>
      <c r="G41" s="87"/>
      <c r="H41" s="87"/>
      <c r="I41" s="87"/>
      <c r="J41" s="90"/>
      <c r="K41" s="99"/>
      <c r="L41" s="102"/>
      <c r="M41" s="102"/>
      <c r="N41" s="102"/>
      <c r="O41" s="105"/>
      <c r="P41" s="51" t="s">
        <v>6</v>
      </c>
      <c r="Q41" s="17"/>
      <c r="R41" s="17">
        <f>ROUNDDOWN(O40*Q41,0)</f>
        <v>0</v>
      </c>
      <c r="S41" s="23"/>
      <c r="T41" s="45" t="e">
        <f ca="1">IF(TYPE(VLOOKUP(A41,#REF!,$T$7,FALSE))&lt;&gt;16,VLOOKUP(A41,#REF!,$T$7,FALSE),"")+1</f>
        <v>#VALUE!</v>
      </c>
      <c r="W41" s="41"/>
      <c r="X41" s="41"/>
      <c r="Z41" s="64"/>
    </row>
    <row r="42" spans="1:26" s="8" customFormat="1" ht="25.15" hidden="1" customHeight="1">
      <c r="A42" s="50" t="str">
        <f ca="1">IF(A41="","",A41+1)</f>
        <v/>
      </c>
      <c r="B42" s="94"/>
      <c r="C42" s="97"/>
      <c r="D42" s="88"/>
      <c r="E42" s="88"/>
      <c r="F42" s="88"/>
      <c r="G42" s="88"/>
      <c r="H42" s="88"/>
      <c r="I42" s="88"/>
      <c r="J42" s="91"/>
      <c r="K42" s="100"/>
      <c r="L42" s="103"/>
      <c r="M42" s="103"/>
      <c r="N42" s="103"/>
      <c r="O42" s="106"/>
      <c r="P42" s="52" t="s">
        <v>5</v>
      </c>
      <c r="Q42" s="13">
        <f>SUBTOTAL(9,Q40:Q41)</f>
        <v>0</v>
      </c>
      <c r="R42" s="13">
        <f>SUBTOTAL(9,R40:R41)</f>
        <v>0</v>
      </c>
      <c r="S42" s="22"/>
      <c r="T42" s="45" t="e">
        <f ca="1">IF(TYPE(VLOOKUP(A42,#REF!,$T$7,FALSE))&lt;&gt;16,VLOOKUP(A42,#REF!,$T$7,FALSE),"")+1</f>
        <v>#VALUE!</v>
      </c>
      <c r="W42" s="41"/>
      <c r="X42" s="41"/>
      <c r="Z42" s="64"/>
    </row>
    <row r="43" spans="1:26" s="8" customFormat="1" ht="25.15" hidden="1" customHeight="1">
      <c r="A43" s="50" t="str">
        <f ca="1">IF(TYPE(VLOOKUP($B$1,INDIRECT("'１－２'!$A"&amp;T42&amp;":$AT$400"),1,FALSE))&lt;&gt;16,VLOOKUP($B$1,INDIRECT("'１－２'!$A"&amp;T42&amp;":$AT$400"),2,FALSE),"")</f>
        <v/>
      </c>
      <c r="B43" s="92" t="str">
        <f ca="1">IF(TYPE(VLOOKUP(A43,#REF!,$B$7,FALSE))&lt;&gt;16,VLOOKUP(A43,#REF!,$B$7,FALSE),"")</f>
        <v/>
      </c>
      <c r="C43" s="95"/>
      <c r="D43" s="86" t="str">
        <f ca="1">IF(TYPE(VLOOKUP(A43,#REF!,$D$7,FALSE))&lt;&gt;16,VLOOKUP(A43,#REF!,$D$7,FALSE),"")</f>
        <v/>
      </c>
      <c r="E43" s="86" t="str">
        <f ca="1">IF(TYPE(VLOOKUP(A43,#REF!,$E$7,FALSE))&lt;&gt;16,VLOOKUP(A43,#REF!,$E$7,FALSE),"")</f>
        <v/>
      </c>
      <c r="F43" s="86" t="str">
        <f ca="1">IF(TYPE(VLOOKUP(A43,#REF!,$F$7,FALSE))&lt;&gt;16,VLOOKUP(A43,#REF!,$F$7,FALSE),"")</f>
        <v/>
      </c>
      <c r="G43" s="86" t="str">
        <f ca="1">IF(TYPE(VLOOKUP(A43,#REF!,$G$7,FALSE))&lt;&gt;16,VLOOKUP(A43,#REF!,$G$7,FALSE),"")</f>
        <v/>
      </c>
      <c r="H43" s="86" t="str">
        <f ca="1">IF(TYPE(VLOOKUP(A43,#REF!,$H$7,FALSE))&lt;&gt;16,VLOOKUP(A43,#REF!,$H$7,FALSE),"")</f>
        <v/>
      </c>
      <c r="I43" s="86" t="str">
        <f ca="1">IF(TYPE(VLOOKUP(A43,#REF!,$I$7,FALSE))&lt;&gt;16,VLOOKUP(A43,#REF!,$I$7,FALSE),"")</f>
        <v/>
      </c>
      <c r="J43" s="89" t="str">
        <f ca="1">IF(TYPE(VLOOKUP(A43,#REF!,$J$7,FALSE))&lt;&gt;16,VLOOKUP(A43,#REF!,$J$7,FALSE),"")</f>
        <v/>
      </c>
      <c r="K43" s="98" t="str">
        <f ca="1">IF(TYPE(VLOOKUP(A43,#REF!,$K$7,FALSE))&lt;&gt;16,VLOOKUP(A43,#REF!,$K$7,FALSE),"")</f>
        <v/>
      </c>
      <c r="L43" s="101" t="str">
        <f ca="1">IF(TYPE(VLOOKUP(A43,#REF!,$L$7,FALSE))&lt;&gt;16,VLOOKUP(A43,#REF!,$L$7,FALSE),"")</f>
        <v/>
      </c>
      <c r="M43" s="101"/>
      <c r="N43" s="101" t="str">
        <f ca="1">IF(TYPE(VLOOKUP(A43,#REF!,$N$7,FALSE))&lt;&gt;16,VLOOKUP(A43,#REF!,$N$7,FALSE),"")</f>
        <v/>
      </c>
      <c r="O43" s="104"/>
      <c r="P43" s="25" t="s">
        <v>7</v>
      </c>
      <c r="Q43" s="20"/>
      <c r="R43" s="20"/>
      <c r="S43" s="24"/>
      <c r="T43" s="45" t="e">
        <f ca="1">IF(TYPE(VLOOKUP(A43,#REF!,$T$7,FALSE))&lt;&gt;16,VLOOKUP(A43,#REF!,$T$7,FALSE),"")+1</f>
        <v>#VALUE!</v>
      </c>
      <c r="W43" s="41"/>
      <c r="X43" s="41"/>
      <c r="Z43" s="64"/>
    </row>
    <row r="44" spans="1:26" s="8" customFormat="1" ht="25.15" hidden="1" customHeight="1">
      <c r="A44" s="50" t="str">
        <f ca="1">IF(A43="","",A43+1)</f>
        <v/>
      </c>
      <c r="B44" s="93"/>
      <c r="C44" s="96"/>
      <c r="D44" s="87"/>
      <c r="E44" s="87"/>
      <c r="F44" s="87"/>
      <c r="G44" s="87"/>
      <c r="H44" s="87"/>
      <c r="I44" s="87"/>
      <c r="J44" s="90"/>
      <c r="K44" s="99"/>
      <c r="L44" s="102"/>
      <c r="M44" s="102"/>
      <c r="N44" s="102"/>
      <c r="O44" s="105"/>
      <c r="P44" s="51" t="s">
        <v>6</v>
      </c>
      <c r="Q44" s="17"/>
      <c r="R44" s="17">
        <f>ROUNDDOWN(O43*Q44,0)</f>
        <v>0</v>
      </c>
      <c r="S44" s="23"/>
      <c r="T44" s="45" t="e">
        <f ca="1">IF(TYPE(VLOOKUP(A44,#REF!,$T$7,FALSE))&lt;&gt;16,VLOOKUP(A44,#REF!,$T$7,FALSE),"")+1</f>
        <v>#VALUE!</v>
      </c>
      <c r="W44" s="41"/>
      <c r="X44" s="41"/>
      <c r="Z44" s="64"/>
    </row>
    <row r="45" spans="1:26" s="8" customFormat="1" ht="25.15" hidden="1" customHeight="1">
      <c r="A45" s="50" t="str">
        <f ca="1">IF(A44="","",A44+1)</f>
        <v/>
      </c>
      <c r="B45" s="94"/>
      <c r="C45" s="97"/>
      <c r="D45" s="88"/>
      <c r="E45" s="88"/>
      <c r="F45" s="88"/>
      <c r="G45" s="88"/>
      <c r="H45" s="88"/>
      <c r="I45" s="88"/>
      <c r="J45" s="91"/>
      <c r="K45" s="100"/>
      <c r="L45" s="103"/>
      <c r="M45" s="103"/>
      <c r="N45" s="103"/>
      <c r="O45" s="106"/>
      <c r="P45" s="52" t="s">
        <v>5</v>
      </c>
      <c r="Q45" s="13">
        <f>SUBTOTAL(9,Q43:Q44)</f>
        <v>0</v>
      </c>
      <c r="R45" s="13">
        <f>SUBTOTAL(9,R43:R44)</f>
        <v>0</v>
      </c>
      <c r="S45" s="22"/>
      <c r="T45" s="45" t="e">
        <f ca="1">IF(TYPE(VLOOKUP(A45,#REF!,$T$7,FALSE))&lt;&gt;16,VLOOKUP(A45,#REF!,$T$7,FALSE),"")+1</f>
        <v>#VALUE!</v>
      </c>
      <c r="W45" s="41"/>
      <c r="X45" s="41"/>
      <c r="Z45" s="64"/>
    </row>
    <row r="46" spans="1:26" ht="26.65" customHeight="1" collapsed="1">
      <c r="B46" s="43"/>
      <c r="C46" s="43"/>
      <c r="D46" s="43"/>
      <c r="E46" s="43"/>
      <c r="F46" s="43"/>
      <c r="G46" s="43"/>
      <c r="H46" s="43"/>
      <c r="I46" s="43"/>
      <c r="J46" s="18"/>
      <c r="K46" s="18"/>
      <c r="L46" s="18"/>
      <c r="M46" s="18"/>
      <c r="N46" s="18"/>
      <c r="O46" s="111" t="s">
        <v>21</v>
      </c>
      <c r="P46" s="21" t="s">
        <v>7</v>
      </c>
      <c r="Q46" s="20">
        <f>SUMIFS(Q10:Q45,P10:P45,P46)</f>
        <v>0</v>
      </c>
      <c r="R46" s="19">
        <f>SUMIFS(R10:R45,P10:P45,P46)</f>
        <v>0</v>
      </c>
      <c r="S46" s="15"/>
      <c r="W46" s="41"/>
      <c r="X46" s="41"/>
    </row>
    <row r="47" spans="1:26" ht="26.65" customHeight="1">
      <c r="B47" s="43"/>
      <c r="C47" s="43"/>
      <c r="D47" s="43"/>
      <c r="E47" s="43"/>
      <c r="F47" s="43"/>
      <c r="G47" s="43"/>
      <c r="H47" s="43"/>
      <c r="I47" s="43"/>
      <c r="J47" s="18"/>
      <c r="K47" s="18"/>
      <c r="L47" s="18"/>
      <c r="M47" s="18"/>
      <c r="N47" s="18"/>
      <c r="O47" s="112"/>
      <c r="P47" s="53" t="s">
        <v>6</v>
      </c>
      <c r="Q47" s="17">
        <f>SUMIFS(Q10:Q45,P10:P45,P47)</f>
        <v>32010</v>
      </c>
      <c r="R47" s="16">
        <f>SUMIFS(R10:R45,P10:P45,P47)</f>
        <v>16005</v>
      </c>
      <c r="S47" s="15"/>
      <c r="W47" s="41"/>
      <c r="X47" s="41"/>
    </row>
    <row r="48" spans="1:26" ht="26.65" customHeight="1">
      <c r="J48" s="14"/>
      <c r="K48" s="14"/>
      <c r="L48" s="14"/>
      <c r="M48" s="14"/>
      <c r="N48" s="14"/>
      <c r="O48" s="113"/>
      <c r="P48" s="54" t="s">
        <v>5</v>
      </c>
      <c r="Q48" s="13">
        <f>SUMIFS(Q10:Q45,P10:P45,P48)</f>
        <v>32010</v>
      </c>
      <c r="R48" s="12">
        <f>SUMIFS(R10:R45,P10:P45,P48)</f>
        <v>16005</v>
      </c>
      <c r="S48" s="45"/>
      <c r="W48" s="41"/>
      <c r="X48" s="41"/>
    </row>
    <row r="49" spans="2:24" ht="22.7" customHeight="1" thickBot="1">
      <c r="O49" s="5"/>
      <c r="P49" s="5"/>
      <c r="Q49" s="5"/>
      <c r="R49" s="45"/>
      <c r="S49" s="5"/>
      <c r="W49" s="41"/>
      <c r="X49" s="41"/>
    </row>
    <row r="50" spans="2:24" ht="22.7" customHeight="1">
      <c r="B50" s="114" t="s">
        <v>20</v>
      </c>
      <c r="C50" s="115"/>
      <c r="D50" s="115"/>
      <c r="E50" s="115"/>
      <c r="F50" s="115"/>
      <c r="G50" s="115"/>
      <c r="H50" s="115"/>
      <c r="I50" s="115"/>
      <c r="J50" s="116"/>
      <c r="K50" s="44" t="s">
        <v>53</v>
      </c>
      <c r="L50" s="117" t="s">
        <v>19</v>
      </c>
      <c r="M50" s="118"/>
      <c r="N50" s="119" t="s">
        <v>54</v>
      </c>
      <c r="O50" s="119"/>
      <c r="P50" s="119"/>
      <c r="Q50" s="119"/>
      <c r="R50" s="57" t="s">
        <v>4</v>
      </c>
      <c r="S50" s="55" t="s">
        <v>56</v>
      </c>
      <c r="T50" s="6"/>
      <c r="U50" s="8"/>
      <c r="V50" s="8"/>
      <c r="W50" s="41"/>
      <c r="X50" s="41"/>
    </row>
    <row r="51" spans="2:24" ht="22.7" customHeight="1" thickBot="1">
      <c r="B51" s="107" t="s">
        <v>3</v>
      </c>
      <c r="C51" s="108"/>
      <c r="D51" s="108"/>
      <c r="E51" s="108"/>
      <c r="F51" s="108"/>
      <c r="G51" s="108"/>
      <c r="H51" s="108"/>
      <c r="I51" s="108"/>
      <c r="J51" s="109"/>
      <c r="K51" s="11" t="s">
        <v>47</v>
      </c>
      <c r="L51" s="110" t="s">
        <v>2</v>
      </c>
      <c r="M51" s="109"/>
      <c r="N51" s="120" t="s">
        <v>55</v>
      </c>
      <c r="O51" s="120"/>
      <c r="P51" s="120"/>
      <c r="Q51" s="120"/>
      <c r="R51" s="58" t="s">
        <v>1</v>
      </c>
      <c r="S51" s="56" t="s">
        <v>57</v>
      </c>
      <c r="T51" s="6"/>
      <c r="U51" s="8"/>
      <c r="V51" s="8"/>
      <c r="W51" s="41"/>
      <c r="X51" s="41"/>
    </row>
    <row r="52" spans="2:24" ht="22.5" customHeight="1">
      <c r="B52" s="4" t="s">
        <v>37</v>
      </c>
      <c r="C52" s="4"/>
      <c r="D52" s="4"/>
      <c r="E52" s="4"/>
      <c r="F52" s="4"/>
      <c r="G52" s="4"/>
      <c r="H52" s="4"/>
      <c r="I52" s="4"/>
      <c r="J52" s="10"/>
      <c r="K52" s="10"/>
      <c r="L52" s="10"/>
      <c r="M52" s="10"/>
      <c r="N52" s="10"/>
      <c r="W52" s="41"/>
      <c r="X52" s="41"/>
    </row>
    <row r="53" spans="2:24" ht="22.5" customHeight="1">
      <c r="B53" s="4" t="s">
        <v>38</v>
      </c>
      <c r="C53" s="4"/>
      <c r="D53" s="4"/>
      <c r="E53" s="4"/>
      <c r="F53" s="4"/>
      <c r="G53" s="4"/>
      <c r="H53" s="4"/>
      <c r="I53" s="4"/>
      <c r="J53" s="10"/>
      <c r="K53" s="10"/>
      <c r="L53" s="10"/>
      <c r="M53" s="10"/>
      <c r="N53" s="10"/>
      <c r="W53" s="41"/>
      <c r="X53" s="41"/>
    </row>
    <row r="54" spans="2:24" ht="22.9" customHeight="1">
      <c r="B54" s="4" t="s">
        <v>0</v>
      </c>
      <c r="C54" s="4"/>
      <c r="D54" s="4"/>
      <c r="E54" s="4"/>
      <c r="F54" s="4"/>
      <c r="G54" s="4"/>
      <c r="H54" s="4"/>
      <c r="I54" s="4"/>
      <c r="J54" s="10"/>
      <c r="K54" s="10"/>
      <c r="L54" s="10"/>
      <c r="M54" s="10"/>
      <c r="N54" s="10"/>
    </row>
    <row r="55" spans="2:24" ht="17.25">
      <c r="B55" s="4" t="s">
        <v>35</v>
      </c>
    </row>
    <row r="62" spans="2:24">
      <c r="X62" s="2"/>
    </row>
    <row r="65" spans="23:24">
      <c r="X65" s="2"/>
    </row>
    <row r="66" spans="23:24">
      <c r="X66" s="2"/>
    </row>
    <row r="67" spans="23:24">
      <c r="X67" s="2"/>
    </row>
    <row r="68" spans="23:24">
      <c r="X68" s="2"/>
    </row>
    <row r="69" spans="23:24">
      <c r="W69" s="2"/>
      <c r="X69" s="2"/>
    </row>
    <row r="70" spans="23:24">
      <c r="X70" s="2"/>
    </row>
    <row r="71" spans="23:24">
      <c r="X71" s="2"/>
    </row>
    <row r="72" spans="23:24">
      <c r="W72" s="2"/>
      <c r="X72" s="2"/>
    </row>
    <row r="73" spans="23:24">
      <c r="W73" s="2"/>
      <c r="X73" s="2"/>
    </row>
    <row r="74" spans="23:24">
      <c r="W74" s="2"/>
      <c r="X74" s="2"/>
    </row>
    <row r="75" spans="23:24">
      <c r="W75" s="2"/>
      <c r="X75" s="2"/>
    </row>
    <row r="76" spans="23:24">
      <c r="W76" s="2"/>
      <c r="X76" s="2"/>
    </row>
    <row r="77" spans="23:24">
      <c r="W77" s="2"/>
      <c r="X77" s="2"/>
    </row>
    <row r="78" spans="23:24">
      <c r="W78" s="2"/>
    </row>
    <row r="79" spans="23:24">
      <c r="W79" s="2"/>
    </row>
    <row r="80" spans="23:24">
      <c r="W80" s="2"/>
    </row>
    <row r="81" spans="23:23">
      <c r="W81" s="2"/>
    </row>
    <row r="82" spans="23:23">
      <c r="W82" s="2"/>
    </row>
    <row r="83" spans="23:23">
      <c r="W83" s="2"/>
    </row>
  </sheetData>
  <sheetProtection formatCells="0" formatRows="0"/>
  <mergeCells count="187">
    <mergeCell ref="N8:N9"/>
    <mergeCell ref="O8:O9"/>
    <mergeCell ref="Q8:R8"/>
    <mergeCell ref="S8:S9"/>
    <mergeCell ref="B2:K2"/>
    <mergeCell ref="B5:J5"/>
    <mergeCell ref="B8:B9"/>
    <mergeCell ref="C8:J9"/>
    <mergeCell ref="K8:K9"/>
    <mergeCell ref="L8:L9"/>
    <mergeCell ref="M8:M9"/>
    <mergeCell ref="L3:O3"/>
    <mergeCell ref="N10:N12"/>
    <mergeCell ref="O10:O12"/>
    <mergeCell ref="B13:B15"/>
    <mergeCell ref="C13:C15"/>
    <mergeCell ref="D13:D15"/>
    <mergeCell ref="E13:E15"/>
    <mergeCell ref="F13:F15"/>
    <mergeCell ref="G13:G15"/>
    <mergeCell ref="H13:H15"/>
    <mergeCell ref="H10:H12"/>
    <mergeCell ref="I10:I12"/>
    <mergeCell ref="J10:J12"/>
    <mergeCell ref="K10:K12"/>
    <mergeCell ref="L10:L12"/>
    <mergeCell ref="M10:M12"/>
    <mergeCell ref="B10:B12"/>
    <mergeCell ref="C10:C12"/>
    <mergeCell ref="D10:D12"/>
    <mergeCell ref="E10:E12"/>
    <mergeCell ref="F10:F12"/>
    <mergeCell ref="G10:G12"/>
    <mergeCell ref="O13:O15"/>
    <mergeCell ref="J13:J15"/>
    <mergeCell ref="K13:K15"/>
    <mergeCell ref="B16:B18"/>
    <mergeCell ref="C16:C18"/>
    <mergeCell ref="D16:D18"/>
    <mergeCell ref="E16:E18"/>
    <mergeCell ref="F16:F18"/>
    <mergeCell ref="G16:G18"/>
    <mergeCell ref="H16:H18"/>
    <mergeCell ref="I16:I18"/>
    <mergeCell ref="I13:I15"/>
    <mergeCell ref="L13:L15"/>
    <mergeCell ref="M13:M15"/>
    <mergeCell ref="N13:N15"/>
    <mergeCell ref="K19:K21"/>
    <mergeCell ref="L19:L21"/>
    <mergeCell ref="M19:M21"/>
    <mergeCell ref="N19:N21"/>
    <mergeCell ref="O19:O21"/>
    <mergeCell ref="O16:O18"/>
    <mergeCell ref="B19:B21"/>
    <mergeCell ref="C19:C21"/>
    <mergeCell ref="D19:D21"/>
    <mergeCell ref="E19:E21"/>
    <mergeCell ref="F19:F21"/>
    <mergeCell ref="G19:G21"/>
    <mergeCell ref="H19:H21"/>
    <mergeCell ref="I19:I21"/>
    <mergeCell ref="J19:J21"/>
    <mergeCell ref="J16:J18"/>
    <mergeCell ref="K16:K18"/>
    <mergeCell ref="L16:L18"/>
    <mergeCell ref="M16:M18"/>
    <mergeCell ref="N16:N18"/>
    <mergeCell ref="N22:N24"/>
    <mergeCell ref="O22:O24"/>
    <mergeCell ref="B25:B27"/>
    <mergeCell ref="C25:C27"/>
    <mergeCell ref="D25:D27"/>
    <mergeCell ref="E25:E27"/>
    <mergeCell ref="F25:F27"/>
    <mergeCell ref="G25:G27"/>
    <mergeCell ref="H25:H27"/>
    <mergeCell ref="H22:H24"/>
    <mergeCell ref="I22:I24"/>
    <mergeCell ref="J22:J24"/>
    <mergeCell ref="K22:K24"/>
    <mergeCell ref="L22:L24"/>
    <mergeCell ref="M22:M24"/>
    <mergeCell ref="B22:B24"/>
    <mergeCell ref="C22:C24"/>
    <mergeCell ref="D22:D24"/>
    <mergeCell ref="E22:E24"/>
    <mergeCell ref="F22:F24"/>
    <mergeCell ref="G22:G24"/>
    <mergeCell ref="O25:O27"/>
    <mergeCell ref="B28:B30"/>
    <mergeCell ref="C28:C30"/>
    <mergeCell ref="D28:D30"/>
    <mergeCell ref="E28:E30"/>
    <mergeCell ref="F28:F30"/>
    <mergeCell ref="G28:G30"/>
    <mergeCell ref="H28:H30"/>
    <mergeCell ref="I28:I30"/>
    <mergeCell ref="I25:I27"/>
    <mergeCell ref="J25:J27"/>
    <mergeCell ref="K25:K27"/>
    <mergeCell ref="L25:L27"/>
    <mergeCell ref="M25:M27"/>
    <mergeCell ref="N25:N27"/>
    <mergeCell ref="O28:O30"/>
    <mergeCell ref="J28:J30"/>
    <mergeCell ref="K28:K30"/>
    <mergeCell ref="L28:L30"/>
    <mergeCell ref="M28:M30"/>
    <mergeCell ref="N28:N30"/>
    <mergeCell ref="B31:B33"/>
    <mergeCell ref="C31:C33"/>
    <mergeCell ref="D31:D33"/>
    <mergeCell ref="E31:E33"/>
    <mergeCell ref="F31:F33"/>
    <mergeCell ref="G31:G33"/>
    <mergeCell ref="H31:H33"/>
    <mergeCell ref="I31:I33"/>
    <mergeCell ref="J31:J33"/>
    <mergeCell ref="K37:K39"/>
    <mergeCell ref="K31:K33"/>
    <mergeCell ref="L31:L33"/>
    <mergeCell ref="M31:M33"/>
    <mergeCell ref="N31:N33"/>
    <mergeCell ref="O31:O33"/>
    <mergeCell ref="L37:L39"/>
    <mergeCell ref="M37:M39"/>
    <mergeCell ref="N37:N39"/>
    <mergeCell ref="I37:I39"/>
    <mergeCell ref="N34:N36"/>
    <mergeCell ref="O34:O36"/>
    <mergeCell ref="B37:B39"/>
    <mergeCell ref="C37:C39"/>
    <mergeCell ref="D37:D39"/>
    <mergeCell ref="E37:E39"/>
    <mergeCell ref="F37:F39"/>
    <mergeCell ref="G37:G39"/>
    <mergeCell ref="H37:H39"/>
    <mergeCell ref="H34:H36"/>
    <mergeCell ref="I34:I36"/>
    <mergeCell ref="J34:J36"/>
    <mergeCell ref="K34:K36"/>
    <mergeCell ref="L34:L36"/>
    <mergeCell ref="M34:M36"/>
    <mergeCell ref="B34:B36"/>
    <mergeCell ref="C34:C36"/>
    <mergeCell ref="D34:D36"/>
    <mergeCell ref="E34:E36"/>
    <mergeCell ref="F34:F36"/>
    <mergeCell ref="G34:G36"/>
    <mergeCell ref="O37:O39"/>
    <mergeCell ref="J37:J39"/>
    <mergeCell ref="N43:N45"/>
    <mergeCell ref="O43:O45"/>
    <mergeCell ref="O40:O42"/>
    <mergeCell ref="B51:J51"/>
    <mergeCell ref="L51:M51"/>
    <mergeCell ref="O46:O48"/>
    <mergeCell ref="B50:J50"/>
    <mergeCell ref="L50:M50"/>
    <mergeCell ref="N50:Q50"/>
    <mergeCell ref="N51:Q51"/>
    <mergeCell ref="J40:J42"/>
    <mergeCell ref="K40:K42"/>
    <mergeCell ref="L40:L42"/>
    <mergeCell ref="M40:M42"/>
    <mergeCell ref="N40:N42"/>
    <mergeCell ref="B43:B45"/>
    <mergeCell ref="C43:C45"/>
    <mergeCell ref="D43:D45"/>
    <mergeCell ref="E43:E45"/>
    <mergeCell ref="F43:F45"/>
    <mergeCell ref="G43:G45"/>
    <mergeCell ref="E40:E42"/>
    <mergeCell ref="F40:F42"/>
    <mergeCell ref="G40:G42"/>
    <mergeCell ref="H43:H45"/>
    <mergeCell ref="I43:I45"/>
    <mergeCell ref="J43:J45"/>
    <mergeCell ref="B40:B42"/>
    <mergeCell ref="C40:C42"/>
    <mergeCell ref="D40:D42"/>
    <mergeCell ref="K43:K45"/>
    <mergeCell ref="L43:L45"/>
    <mergeCell ref="M43:M45"/>
    <mergeCell ref="H40:H42"/>
    <mergeCell ref="I40:I42"/>
  </mergeCells>
  <phoneticPr fontId="2"/>
  <dataValidations count="5">
    <dataValidation type="list" allowBlank="1" showInputMessage="1" showErrorMessage="1" sqref="C10:C45">
      <formula1>$W$10</formula1>
    </dataValidation>
    <dataValidation type="list" allowBlank="1" showInputMessage="1" showErrorMessage="1" sqref="J10:J12 H10:H12">
      <formula1>$Z$10:$Z$24</formula1>
    </dataValidation>
    <dataValidation type="list" allowBlank="1" showInputMessage="1" showErrorMessage="1" sqref="D10:D12">
      <formula1>$X$10:$X$12</formula1>
    </dataValidation>
    <dataValidation type="list" allowBlank="1" showInputMessage="1" showErrorMessage="1" sqref="F10:F12">
      <formula1>$Y$10:$Y$12</formula1>
    </dataValidation>
    <dataValidation type="list" allowBlank="1" showInputMessage="1" showErrorMessage="1" sqref="M10:M45">
      <formula1>$AA$10:$AA$13</formula1>
    </dataValidation>
  </dataValidations>
  <printOptions horizontalCentered="1"/>
  <pageMargins left="0.31496062992125984" right="0.31496062992125984" top="0.74803149606299213" bottom="0.74803149606299213" header="0.31496062992125984" footer="0.31496062992125984"/>
  <pageSetup paperSize="9" scale="55" orientation="landscape" r:id="rId1"/>
  <rowBreaks count="1" manualBreakCount="1">
    <brk id="55" min="1" max="22" man="1"/>
  </rowBreaks>
</worksheet>
</file>

<file path=xl/worksheets/sheet2.xml><?xml version="1.0" encoding="utf-8"?>
<worksheet xmlns="http://schemas.openxmlformats.org/spreadsheetml/2006/main" xmlns:r="http://schemas.openxmlformats.org/officeDocument/2006/relationships">
  <sheetPr>
    <tabColor theme="5" tint="0.79998168889431442"/>
    <pageSetUpPr fitToPage="1"/>
  </sheetPr>
  <dimension ref="A1:AA83"/>
  <sheetViews>
    <sheetView view="pageBreakPreview" topLeftCell="B25" zoomScale="55" zoomScaleNormal="70" zoomScaleSheetLayoutView="55" zoomScalePageLayoutView="55" workbookViewId="0">
      <selection activeCell="L16" sqref="L16:L18"/>
    </sheetView>
  </sheetViews>
  <sheetFormatPr defaultColWidth="8.875" defaultRowHeight="13.5"/>
  <cols>
    <col min="1" max="1" width="6.875" style="3" hidden="1" customWidth="1"/>
    <col min="2" max="2" width="7.75" style="2" customWidth="1"/>
    <col min="3" max="10" width="3.75" style="2" customWidth="1"/>
    <col min="11" max="11" width="40.875" style="2" customWidth="1"/>
    <col min="12" max="15" width="15.875" style="2" customWidth="1"/>
    <col min="16" max="16" width="13.5" style="2" hidden="1" customWidth="1"/>
    <col min="17" max="18" width="28.75" style="2" customWidth="1"/>
    <col min="19" max="19" width="50.75" style="2" customWidth="1"/>
    <col min="20" max="20" width="10.75" style="3" hidden="1" customWidth="1"/>
    <col min="21" max="21" width="5.75" style="2" hidden="1" customWidth="1"/>
    <col min="22" max="22" width="10.75" style="2" hidden="1" customWidth="1"/>
    <col min="23" max="24" width="8.625" style="1" hidden="1" customWidth="1"/>
    <col min="25" max="25" width="10.75" style="2" hidden="1" customWidth="1"/>
    <col min="26" max="26" width="10.375" style="3" hidden="1" customWidth="1"/>
    <col min="27" max="27" width="0" style="2" hidden="1" customWidth="1"/>
    <col min="28" max="16384" width="8.875" style="2"/>
  </cols>
  <sheetData>
    <row r="1" spans="1:27" ht="24.95" hidden="1" customHeight="1">
      <c r="B1" s="2" t="str">
        <f>L1&amp;Q3&amp;L1&amp;L1&amp;L1&amp;K5</f>
        <v>******平成○年度******************文部科学省</v>
      </c>
      <c r="L1" s="2" t="s">
        <v>29</v>
      </c>
      <c r="W1" s="2"/>
      <c r="X1" s="2"/>
    </row>
    <row r="2" spans="1:27" ht="32.85" customHeight="1">
      <c r="B2" s="149" t="s">
        <v>28</v>
      </c>
      <c r="C2" s="149"/>
      <c r="D2" s="149"/>
      <c r="E2" s="149"/>
      <c r="F2" s="149"/>
      <c r="G2" s="149"/>
      <c r="H2" s="149"/>
      <c r="I2" s="149"/>
      <c r="J2" s="150"/>
      <c r="K2" s="150"/>
      <c r="L2" s="62"/>
      <c r="M2" s="62"/>
      <c r="N2" s="62"/>
      <c r="S2" s="39"/>
      <c r="W2" s="70"/>
      <c r="X2" s="70"/>
    </row>
    <row r="3" spans="1:27" ht="25.5" customHeight="1">
      <c r="B3" s="9"/>
      <c r="C3" s="9"/>
      <c r="D3" s="9"/>
      <c r="E3" s="9"/>
      <c r="F3" s="9"/>
      <c r="G3" s="9"/>
      <c r="H3" s="9"/>
      <c r="I3" s="9"/>
      <c r="J3" s="9"/>
      <c r="K3" s="71" t="s">
        <v>40</v>
      </c>
      <c r="L3" s="161" t="s">
        <v>32</v>
      </c>
      <c r="M3" s="161"/>
      <c r="N3" s="161"/>
      <c r="O3" s="161"/>
      <c r="P3" s="67"/>
      <c r="Q3" s="85" t="s">
        <v>46</v>
      </c>
      <c r="R3" s="9"/>
      <c r="S3" s="9"/>
      <c r="W3" s="70"/>
      <c r="X3" s="70"/>
    </row>
    <row r="4" spans="1:27" ht="10.5" customHeight="1">
      <c r="B4" s="38"/>
      <c r="C4" s="38"/>
      <c r="D4" s="38"/>
      <c r="E4" s="38"/>
      <c r="F4" s="38"/>
      <c r="G4" s="38"/>
      <c r="H4" s="38"/>
      <c r="I4" s="38"/>
      <c r="J4" s="38"/>
      <c r="K4" s="38"/>
      <c r="L4" s="38"/>
      <c r="M4" s="38"/>
      <c r="N4" s="38"/>
      <c r="O4" s="38"/>
      <c r="P4" s="38"/>
      <c r="Q4" s="38"/>
      <c r="S4" s="37"/>
      <c r="W4" s="2"/>
      <c r="X4" s="2"/>
    </row>
    <row r="5" spans="1:27" ht="25.5" customHeight="1">
      <c r="B5" s="151" t="s">
        <v>27</v>
      </c>
      <c r="C5" s="151"/>
      <c r="D5" s="151"/>
      <c r="E5" s="151"/>
      <c r="F5" s="151"/>
      <c r="G5" s="151"/>
      <c r="H5" s="151"/>
      <c r="I5" s="151"/>
      <c r="J5" s="151"/>
      <c r="K5" s="66" t="s">
        <v>26</v>
      </c>
      <c r="L5" s="36"/>
      <c r="M5" s="36"/>
      <c r="N5" s="36"/>
      <c r="O5" s="34"/>
      <c r="P5" s="34"/>
      <c r="Q5" s="35"/>
      <c r="S5" s="72" t="s">
        <v>39</v>
      </c>
      <c r="W5" s="7"/>
      <c r="X5" s="7"/>
    </row>
    <row r="6" spans="1:27" ht="14.25">
      <c r="B6" s="33" t="s">
        <v>25</v>
      </c>
      <c r="C6" s="33"/>
      <c r="D6" s="33"/>
      <c r="E6" s="33"/>
      <c r="F6" s="33"/>
      <c r="G6" s="33"/>
      <c r="H6" s="33"/>
      <c r="I6" s="33"/>
      <c r="J6" s="8"/>
      <c r="S6" s="7" t="s">
        <v>24</v>
      </c>
      <c r="W6" s="49"/>
      <c r="X6" s="49"/>
    </row>
    <row r="7" spans="1:27" s="30" customFormat="1" ht="14.45" hidden="1" customHeight="1">
      <c r="A7" s="30">
        <v>1</v>
      </c>
      <c r="B7" s="32">
        <v>2</v>
      </c>
      <c r="C7" s="32">
        <v>3</v>
      </c>
      <c r="D7" s="32">
        <v>4</v>
      </c>
      <c r="E7" s="32">
        <v>5</v>
      </c>
      <c r="F7" s="32">
        <v>6</v>
      </c>
      <c r="G7" s="32">
        <v>7</v>
      </c>
      <c r="H7" s="32">
        <v>8</v>
      </c>
      <c r="I7" s="32">
        <v>9</v>
      </c>
      <c r="J7" s="31">
        <v>10</v>
      </c>
      <c r="K7" s="31">
        <v>11</v>
      </c>
      <c r="L7" s="31">
        <v>12</v>
      </c>
      <c r="M7" s="31">
        <v>13</v>
      </c>
      <c r="N7" s="31">
        <v>14</v>
      </c>
      <c r="O7" s="31"/>
      <c r="P7" s="31"/>
      <c r="Q7" s="31" t="b">
        <f>IF(Q3="平成２３年度","19",IF(Q3="平成２４年度","20",IF(Q3="平成２５年度","21",IF(Q3="平成２６年度","22",IF(Q3="平成２７年度","23")))))</f>
        <v>0</v>
      </c>
      <c r="R7" s="31"/>
      <c r="T7" s="30">
        <v>29</v>
      </c>
      <c r="W7" s="41"/>
      <c r="X7" s="41"/>
    </row>
    <row r="8" spans="1:27" ht="21.6" customHeight="1">
      <c r="B8" s="152" t="s">
        <v>18</v>
      </c>
      <c r="C8" s="154" t="s">
        <v>17</v>
      </c>
      <c r="D8" s="155"/>
      <c r="E8" s="155"/>
      <c r="F8" s="155"/>
      <c r="G8" s="155"/>
      <c r="H8" s="155"/>
      <c r="I8" s="155"/>
      <c r="J8" s="156"/>
      <c r="K8" s="142" t="s">
        <v>16</v>
      </c>
      <c r="L8" s="142" t="s">
        <v>15</v>
      </c>
      <c r="M8" s="142" t="s">
        <v>14</v>
      </c>
      <c r="N8" s="142" t="s">
        <v>13</v>
      </c>
      <c r="O8" s="144" t="s">
        <v>33</v>
      </c>
      <c r="P8" s="65"/>
      <c r="Q8" s="146" t="s">
        <v>34</v>
      </c>
      <c r="R8" s="147"/>
      <c r="S8" s="148" t="s">
        <v>22</v>
      </c>
      <c r="W8" s="41"/>
      <c r="X8" s="41"/>
    </row>
    <row r="9" spans="1:27" ht="87" customHeight="1">
      <c r="B9" s="153"/>
      <c r="C9" s="157"/>
      <c r="D9" s="158"/>
      <c r="E9" s="158"/>
      <c r="F9" s="158"/>
      <c r="G9" s="158"/>
      <c r="H9" s="158"/>
      <c r="I9" s="158"/>
      <c r="J9" s="159"/>
      <c r="K9" s="160"/>
      <c r="L9" s="160"/>
      <c r="M9" s="143"/>
      <c r="N9" s="143"/>
      <c r="O9" s="145"/>
      <c r="P9" s="63"/>
      <c r="Q9" s="68" t="s">
        <v>41</v>
      </c>
      <c r="R9" s="69" t="s">
        <v>36</v>
      </c>
      <c r="S9" s="148"/>
    </row>
    <row r="10" spans="1:27" s="8" customFormat="1" ht="25.15" customHeight="1">
      <c r="A10" s="59" t="str">
        <f>IF(TYPE(VLOOKUP($B$1,#REF!,$A$7,FALSE))&lt;&gt;16,VLOOKUP($B$1,#REF!,$A$7+A7,FALSE),"")</f>
        <v/>
      </c>
      <c r="B10" s="136"/>
      <c r="C10" s="139"/>
      <c r="D10" s="127"/>
      <c r="E10" s="130" t="s">
        <v>8</v>
      </c>
      <c r="F10" s="127"/>
      <c r="G10" s="130" t="s">
        <v>8</v>
      </c>
      <c r="H10" s="127"/>
      <c r="I10" s="130" t="str">
        <f>IF(C10="","","-")</f>
        <v/>
      </c>
      <c r="J10" s="127"/>
      <c r="K10" s="133"/>
      <c r="L10" s="121"/>
      <c r="M10" s="121"/>
      <c r="N10" s="121"/>
      <c r="O10" s="124"/>
      <c r="P10" s="73"/>
      <c r="Q10" s="74"/>
      <c r="R10" s="20"/>
      <c r="S10" s="29"/>
      <c r="T10" s="64" t="e">
        <f>IF(TYPE(VLOOKUP($A$10,#REF!,T7,FALSE))&lt;&gt;16,VLOOKUP($A$10,#REF!,T7,FALSE),"")+1</f>
        <v>#VALUE!</v>
      </c>
      <c r="W10" s="41" t="s">
        <v>12</v>
      </c>
      <c r="X10" s="41" t="s">
        <v>11</v>
      </c>
      <c r="Y10" s="41">
        <v>1</v>
      </c>
      <c r="Z10" s="64">
        <v>1</v>
      </c>
      <c r="AA10" s="64" t="s">
        <v>42</v>
      </c>
    </row>
    <row r="11" spans="1:27" s="8" customFormat="1" ht="25.15" customHeight="1">
      <c r="A11" s="50" t="str">
        <f>IF(A10="","",A10+1)</f>
        <v/>
      </c>
      <c r="B11" s="137"/>
      <c r="C11" s="140"/>
      <c r="D11" s="128"/>
      <c r="E11" s="131"/>
      <c r="F11" s="128"/>
      <c r="G11" s="131"/>
      <c r="H11" s="128"/>
      <c r="I11" s="131"/>
      <c r="J11" s="128"/>
      <c r="K11" s="134"/>
      <c r="L11" s="122"/>
      <c r="M11" s="122"/>
      <c r="N11" s="122"/>
      <c r="O11" s="125"/>
      <c r="P11" s="75"/>
      <c r="Q11" s="76"/>
      <c r="R11" s="17">
        <f>ROUNDDOWN(O10*Q11,0)</f>
        <v>0</v>
      </c>
      <c r="S11" s="28"/>
      <c r="T11" s="64" t="e">
        <f>IF(TYPE(VLOOKUP($A$11,#REF!,T7,FALSE))&lt;&gt;16,VLOOKUP($A$11,#REF!,T7,FALSE),"")+1</f>
        <v>#VALUE!</v>
      </c>
      <c r="W11" s="41"/>
      <c r="X11" s="41" t="s">
        <v>10</v>
      </c>
      <c r="Y11" s="41">
        <v>2</v>
      </c>
      <c r="Z11" s="64">
        <v>2</v>
      </c>
      <c r="AA11" s="64" t="s">
        <v>43</v>
      </c>
    </row>
    <row r="12" spans="1:27" s="8" customFormat="1" ht="25.15" customHeight="1">
      <c r="A12" s="50" t="str">
        <f>IF(A11="","",A11+1)</f>
        <v/>
      </c>
      <c r="B12" s="138"/>
      <c r="C12" s="141"/>
      <c r="D12" s="129"/>
      <c r="E12" s="132"/>
      <c r="F12" s="129"/>
      <c r="G12" s="132"/>
      <c r="H12" s="129"/>
      <c r="I12" s="132"/>
      <c r="J12" s="129"/>
      <c r="K12" s="135"/>
      <c r="L12" s="123"/>
      <c r="M12" s="123"/>
      <c r="N12" s="123"/>
      <c r="O12" s="126"/>
      <c r="P12" s="77"/>
      <c r="Q12" s="13">
        <f>SUBTOTAL(9,Q10:Q11)</f>
        <v>0</v>
      </c>
      <c r="R12" s="13">
        <f>SUBTOTAL(9,R10:R11)</f>
        <v>0</v>
      </c>
      <c r="S12" s="27"/>
      <c r="T12" s="64" t="e">
        <f>IF(TYPE(VLOOKUP($A$12,#REF!,T7,FALSE))&lt;&gt;16,VLOOKUP($A$12,#REF!,T7,FALSE),"")+1</f>
        <v>#VALUE!</v>
      </c>
      <c r="W12" s="41"/>
      <c r="X12" s="41" t="s">
        <v>9</v>
      </c>
      <c r="Y12" s="41">
        <v>3</v>
      </c>
      <c r="Z12" s="64">
        <v>3</v>
      </c>
      <c r="AA12" s="64" t="s">
        <v>44</v>
      </c>
    </row>
    <row r="13" spans="1:27" s="8" customFormat="1" ht="25.15" customHeight="1">
      <c r="A13" s="50" t="str">
        <f ca="1">IF(TYPE(VLOOKUP($B$1,INDIRECT("'１－２'!$A"&amp;T12&amp;":$AT$400"),1,FALSE))&lt;&gt;16,VLOOKUP($B$1,INDIRECT("'１－２'!$A"&amp;T12&amp;":$AT$400"),2,FALSE),"")</f>
        <v/>
      </c>
      <c r="B13" s="92"/>
      <c r="C13" s="95"/>
      <c r="D13" s="86"/>
      <c r="E13" s="86"/>
      <c r="F13" s="86"/>
      <c r="G13" s="86"/>
      <c r="H13" s="86"/>
      <c r="I13" s="86"/>
      <c r="J13" s="89"/>
      <c r="K13" s="98"/>
      <c r="L13" s="101"/>
      <c r="M13" s="101"/>
      <c r="N13" s="101"/>
      <c r="O13" s="104"/>
      <c r="P13" s="26"/>
      <c r="Q13" s="20"/>
      <c r="R13" s="20"/>
      <c r="S13" s="24"/>
      <c r="T13" s="64" t="e">
        <f ca="1">IF(TYPE(VLOOKUP($A$13,#REF!,T7,FALSE))&lt;&gt;16,VLOOKUP($A$13,#REF!,T7,FALSE),"")+1</f>
        <v>#VALUE!</v>
      </c>
      <c r="W13" s="41"/>
      <c r="X13" s="41"/>
      <c r="Y13" s="41"/>
      <c r="Z13" s="64">
        <v>4</v>
      </c>
      <c r="AA13" s="64" t="s">
        <v>45</v>
      </c>
    </row>
    <row r="14" spans="1:27" s="8" customFormat="1" ht="25.15" customHeight="1">
      <c r="A14" s="50" t="str">
        <f ca="1">IF(A13="","",A13+1)</f>
        <v/>
      </c>
      <c r="B14" s="93"/>
      <c r="C14" s="96"/>
      <c r="D14" s="87"/>
      <c r="E14" s="87"/>
      <c r="F14" s="87"/>
      <c r="G14" s="87"/>
      <c r="H14" s="87"/>
      <c r="I14" s="87"/>
      <c r="J14" s="90"/>
      <c r="K14" s="99"/>
      <c r="L14" s="102"/>
      <c r="M14" s="102"/>
      <c r="N14" s="102"/>
      <c r="O14" s="105"/>
      <c r="P14" s="51"/>
      <c r="Q14" s="17"/>
      <c r="R14" s="17">
        <f>ROUNDDOWN(O13*Q14,0)</f>
        <v>0</v>
      </c>
      <c r="S14" s="23"/>
      <c r="T14" s="64" t="e">
        <f ca="1">IF(TYPE(VLOOKUP(A14,#REF!,$T$7,FALSE))&lt;&gt;16,VLOOKUP(A14,#REF!,$T$7,FALSE),"")+1</f>
        <v>#VALUE!</v>
      </c>
      <c r="W14" s="41"/>
      <c r="X14" s="41"/>
      <c r="Y14" s="41"/>
      <c r="Z14" s="64">
        <v>5</v>
      </c>
    </row>
    <row r="15" spans="1:27" s="8" customFormat="1" ht="25.15" customHeight="1">
      <c r="A15" s="50" t="str">
        <f ca="1">IF(A14="","",A14+1)</f>
        <v/>
      </c>
      <c r="B15" s="94"/>
      <c r="C15" s="97"/>
      <c r="D15" s="88"/>
      <c r="E15" s="88"/>
      <c r="F15" s="88"/>
      <c r="G15" s="88"/>
      <c r="H15" s="88"/>
      <c r="I15" s="88"/>
      <c r="J15" s="91"/>
      <c r="K15" s="100"/>
      <c r="L15" s="103"/>
      <c r="M15" s="103"/>
      <c r="N15" s="103"/>
      <c r="O15" s="106"/>
      <c r="P15" s="52"/>
      <c r="Q15" s="13">
        <f>SUBTOTAL(9,Q13:Q14)</f>
        <v>0</v>
      </c>
      <c r="R15" s="13">
        <f>SUBTOTAL(9,R13:R14)</f>
        <v>0</v>
      </c>
      <c r="S15" s="22"/>
      <c r="T15" s="64" t="e">
        <f ca="1">IF(TYPE(VLOOKUP(A15,#REF!,$T$7,FALSE))&lt;&gt;16,VLOOKUP(A15,#REF!,$T$7,FALSE),"")+1</f>
        <v>#VALUE!</v>
      </c>
      <c r="W15" s="41"/>
      <c r="X15" s="41"/>
      <c r="Y15" s="41"/>
      <c r="Z15" s="64">
        <v>6</v>
      </c>
    </row>
    <row r="16" spans="1:27" s="8" customFormat="1" ht="25.15" customHeight="1">
      <c r="A16" s="50" t="str">
        <f ca="1">IF(TYPE(VLOOKUP($B$1,INDIRECT("'１－２'!$A"&amp;T15&amp;":$AT$400"),1,FALSE))&lt;&gt;16,VLOOKUP($B$1,INDIRECT("'１－２'!$A"&amp;T15&amp;":$AT$400"),2,FALSE),"")</f>
        <v/>
      </c>
      <c r="B16" s="92"/>
      <c r="C16" s="95"/>
      <c r="D16" s="86"/>
      <c r="E16" s="86"/>
      <c r="F16" s="86"/>
      <c r="G16" s="86"/>
      <c r="H16" s="86"/>
      <c r="I16" s="86"/>
      <c r="J16" s="89"/>
      <c r="K16" s="98"/>
      <c r="L16" s="101"/>
      <c r="M16" s="101"/>
      <c r="N16" s="101"/>
      <c r="O16" s="104"/>
      <c r="P16" s="26"/>
      <c r="Q16" s="20"/>
      <c r="R16" s="20"/>
      <c r="S16" s="24"/>
      <c r="T16" s="64" t="e">
        <f ca="1">IF(TYPE(VLOOKUP(A16,#REF!,$T$7,FALSE))&lt;&gt;16,VLOOKUP(A16,#REF!,$T$7,FALSE),"")+1</f>
        <v>#VALUE!</v>
      </c>
      <c r="W16" s="41"/>
      <c r="X16" s="41"/>
      <c r="Y16" s="41"/>
      <c r="Z16" s="64">
        <v>7</v>
      </c>
    </row>
    <row r="17" spans="1:26" s="8" customFormat="1" ht="25.15" customHeight="1">
      <c r="A17" s="50" t="str">
        <f ca="1">IF(A16="","",A16+1)</f>
        <v/>
      </c>
      <c r="B17" s="93"/>
      <c r="C17" s="96"/>
      <c r="D17" s="87"/>
      <c r="E17" s="87"/>
      <c r="F17" s="87"/>
      <c r="G17" s="87"/>
      <c r="H17" s="87"/>
      <c r="I17" s="87"/>
      <c r="J17" s="90"/>
      <c r="K17" s="99"/>
      <c r="L17" s="102"/>
      <c r="M17" s="102"/>
      <c r="N17" s="102"/>
      <c r="O17" s="105"/>
      <c r="P17" s="51"/>
      <c r="Q17" s="17"/>
      <c r="R17" s="17">
        <f>ROUNDDOWN(O16*Q17,0)</f>
        <v>0</v>
      </c>
      <c r="S17" s="23"/>
      <c r="T17" s="64" t="e">
        <f ca="1">IF(TYPE(VLOOKUP(A17,#REF!,$T$7,FALSE))&lt;&gt;16,VLOOKUP(A17,#REF!,$T$7,FALSE),"")+1</f>
        <v>#VALUE!</v>
      </c>
      <c r="W17" s="41"/>
      <c r="X17" s="41"/>
      <c r="Y17" s="41"/>
      <c r="Z17" s="64">
        <v>8</v>
      </c>
    </row>
    <row r="18" spans="1:26" s="8" customFormat="1" ht="25.15" customHeight="1">
      <c r="A18" s="50" t="str">
        <f ca="1">IF(A17="","",A17+1)</f>
        <v/>
      </c>
      <c r="B18" s="94"/>
      <c r="C18" s="97"/>
      <c r="D18" s="88"/>
      <c r="E18" s="88"/>
      <c r="F18" s="88"/>
      <c r="G18" s="88"/>
      <c r="H18" s="88"/>
      <c r="I18" s="88"/>
      <c r="J18" s="91"/>
      <c r="K18" s="100"/>
      <c r="L18" s="103"/>
      <c r="M18" s="103"/>
      <c r="N18" s="103"/>
      <c r="O18" s="106"/>
      <c r="P18" s="52"/>
      <c r="Q18" s="13">
        <f>SUBTOTAL(9,Q16:Q17)</f>
        <v>0</v>
      </c>
      <c r="R18" s="13">
        <f>SUBTOTAL(9,R16:R17)</f>
        <v>0</v>
      </c>
      <c r="S18" s="22"/>
      <c r="T18" s="64" t="e">
        <f ca="1">IF(TYPE(VLOOKUP(A18,#REF!,$T$7,FALSE))&lt;&gt;16,VLOOKUP(A18,#REF!,$T$7,FALSE),"")+1</f>
        <v>#VALUE!</v>
      </c>
      <c r="W18" s="41"/>
      <c r="X18" s="41"/>
      <c r="Y18" s="41"/>
      <c r="Z18" s="64">
        <v>9</v>
      </c>
    </row>
    <row r="19" spans="1:26" s="8" customFormat="1" ht="25.15" customHeight="1">
      <c r="A19" s="50" t="str">
        <f ca="1">IF(TYPE(VLOOKUP($B$1,INDIRECT("'１－２'!$A"&amp;T18&amp;":$AT$400"),1,FALSE))&lt;&gt;16,VLOOKUP($B$1,INDIRECT("'１－２'!$A"&amp;T18&amp;":$AT$400"),2,FALSE),"")</f>
        <v/>
      </c>
      <c r="B19" s="92"/>
      <c r="C19" s="95"/>
      <c r="D19" s="86"/>
      <c r="E19" s="86"/>
      <c r="F19" s="86"/>
      <c r="G19" s="86"/>
      <c r="H19" s="86"/>
      <c r="I19" s="86"/>
      <c r="J19" s="89"/>
      <c r="K19" s="98"/>
      <c r="L19" s="101"/>
      <c r="M19" s="101"/>
      <c r="N19" s="101"/>
      <c r="O19" s="104"/>
      <c r="P19" s="26"/>
      <c r="Q19" s="20"/>
      <c r="R19" s="20"/>
      <c r="S19" s="24"/>
      <c r="T19" s="64" t="e">
        <f ca="1">IF(TYPE(VLOOKUP(A19,#REF!,$T$7,FALSE))&lt;&gt;16,VLOOKUP(A19,#REF!,$T$7,FALSE),"")+1</f>
        <v>#VALUE!</v>
      </c>
      <c r="W19" s="41"/>
      <c r="X19" s="41"/>
      <c r="Y19" s="41"/>
      <c r="Z19" s="64">
        <v>10</v>
      </c>
    </row>
    <row r="20" spans="1:26" s="8" customFormat="1" ht="25.15" customHeight="1">
      <c r="A20" s="50" t="str">
        <f ca="1">IF(A19="","",A19+1)</f>
        <v/>
      </c>
      <c r="B20" s="93"/>
      <c r="C20" s="96"/>
      <c r="D20" s="87"/>
      <c r="E20" s="87"/>
      <c r="F20" s="87"/>
      <c r="G20" s="87"/>
      <c r="H20" s="87"/>
      <c r="I20" s="87"/>
      <c r="J20" s="90"/>
      <c r="K20" s="99"/>
      <c r="L20" s="102"/>
      <c r="M20" s="102"/>
      <c r="N20" s="102"/>
      <c r="O20" s="105"/>
      <c r="P20" s="51"/>
      <c r="Q20" s="17"/>
      <c r="R20" s="17">
        <f>ROUNDDOWN(O19*Q20,0)</f>
        <v>0</v>
      </c>
      <c r="S20" s="23"/>
      <c r="T20" s="64" t="e">
        <f ca="1">IF(TYPE(VLOOKUP(A20,#REF!,$T$7,FALSE))&lt;&gt;16,VLOOKUP(A20,#REF!,$T$7,FALSE),"")+1</f>
        <v>#VALUE!</v>
      </c>
      <c r="W20" s="41"/>
      <c r="X20" s="41"/>
      <c r="Y20" s="41"/>
      <c r="Z20" s="64">
        <v>11</v>
      </c>
    </row>
    <row r="21" spans="1:26" s="8" customFormat="1" ht="25.15" customHeight="1">
      <c r="A21" s="50" t="str">
        <f ca="1">IF(A20="","",A20+1)</f>
        <v/>
      </c>
      <c r="B21" s="94"/>
      <c r="C21" s="97"/>
      <c r="D21" s="88"/>
      <c r="E21" s="88"/>
      <c r="F21" s="88"/>
      <c r="G21" s="88"/>
      <c r="H21" s="88"/>
      <c r="I21" s="88"/>
      <c r="J21" s="91"/>
      <c r="K21" s="100"/>
      <c r="L21" s="103"/>
      <c r="M21" s="103"/>
      <c r="N21" s="103"/>
      <c r="O21" s="106"/>
      <c r="P21" s="52"/>
      <c r="Q21" s="13">
        <f>SUBTOTAL(9,Q19:Q20)</f>
        <v>0</v>
      </c>
      <c r="R21" s="13">
        <f>SUBTOTAL(9,R19:R20)</f>
        <v>0</v>
      </c>
      <c r="S21" s="22"/>
      <c r="T21" s="64" t="e">
        <f ca="1">IF(TYPE(VLOOKUP(A21,#REF!,$T$7,FALSE))&lt;&gt;16,VLOOKUP(A21,#REF!,$T$7,FALSE),"")+1</f>
        <v>#VALUE!</v>
      </c>
      <c r="W21" s="41"/>
      <c r="X21" s="41"/>
      <c r="Y21" s="41"/>
      <c r="Z21" s="64">
        <v>12</v>
      </c>
    </row>
    <row r="22" spans="1:26" s="8" customFormat="1" ht="25.15" customHeight="1">
      <c r="A22" s="50" t="str">
        <f ca="1">IF(TYPE(VLOOKUP($B$1,INDIRECT("'１－２'!$A"&amp;T21&amp;":$AT$400"),1,FALSE))&lt;&gt;16,VLOOKUP($B$1,INDIRECT("'１－２'!$A"&amp;T21&amp;":$AT$400"),2,FALSE),"")</f>
        <v/>
      </c>
      <c r="B22" s="92"/>
      <c r="C22" s="95"/>
      <c r="D22" s="86"/>
      <c r="E22" s="86"/>
      <c r="F22" s="86"/>
      <c r="G22" s="86"/>
      <c r="H22" s="86"/>
      <c r="I22" s="86"/>
      <c r="J22" s="89"/>
      <c r="K22" s="98"/>
      <c r="L22" s="101"/>
      <c r="M22" s="101"/>
      <c r="N22" s="101"/>
      <c r="O22" s="104"/>
      <c r="P22" s="26"/>
      <c r="Q22" s="20"/>
      <c r="R22" s="20"/>
      <c r="S22" s="24"/>
      <c r="T22" s="64" t="e">
        <f ca="1">IF(TYPE(VLOOKUP(A22,#REF!,$T$7,FALSE))&lt;&gt;16,VLOOKUP(A22,#REF!,$T$7,FALSE),"")+1</f>
        <v>#VALUE!</v>
      </c>
      <c r="W22" s="41"/>
      <c r="X22" s="41"/>
      <c r="Y22" s="41"/>
      <c r="Z22" s="64">
        <v>13</v>
      </c>
    </row>
    <row r="23" spans="1:26" s="8" customFormat="1" ht="25.15" customHeight="1">
      <c r="A23" s="50" t="str">
        <f ca="1">IF(A22="","",A22+1)</f>
        <v/>
      </c>
      <c r="B23" s="93"/>
      <c r="C23" s="96"/>
      <c r="D23" s="87"/>
      <c r="E23" s="87"/>
      <c r="F23" s="87"/>
      <c r="G23" s="87"/>
      <c r="H23" s="87"/>
      <c r="I23" s="87"/>
      <c r="J23" s="90"/>
      <c r="K23" s="99"/>
      <c r="L23" s="102"/>
      <c r="M23" s="102"/>
      <c r="N23" s="102"/>
      <c r="O23" s="105"/>
      <c r="P23" s="51"/>
      <c r="Q23" s="17"/>
      <c r="R23" s="17">
        <f>ROUNDDOWN(O22*Q23,0)</f>
        <v>0</v>
      </c>
      <c r="S23" s="23"/>
      <c r="T23" s="64" t="e">
        <f ca="1">IF(TYPE(VLOOKUP(A23,#REF!,$T$7,FALSE))&lt;&gt;16,VLOOKUP(A23,#REF!,$T$7,FALSE),"")+1</f>
        <v>#VALUE!</v>
      </c>
      <c r="W23" s="41"/>
      <c r="X23" s="41"/>
      <c r="Y23" s="41"/>
      <c r="Z23" s="64">
        <v>14</v>
      </c>
    </row>
    <row r="24" spans="1:26" s="8" customFormat="1" ht="25.15" customHeight="1">
      <c r="A24" s="50" t="str">
        <f ca="1">IF(A23="","",A23+1)</f>
        <v/>
      </c>
      <c r="B24" s="94"/>
      <c r="C24" s="97"/>
      <c r="D24" s="88"/>
      <c r="E24" s="88"/>
      <c r="F24" s="88"/>
      <c r="G24" s="88"/>
      <c r="H24" s="88"/>
      <c r="I24" s="88"/>
      <c r="J24" s="91"/>
      <c r="K24" s="100"/>
      <c r="L24" s="103"/>
      <c r="M24" s="103"/>
      <c r="N24" s="103"/>
      <c r="O24" s="106"/>
      <c r="P24" s="52"/>
      <c r="Q24" s="13">
        <f>SUBTOTAL(9,Q22:Q23)</f>
        <v>0</v>
      </c>
      <c r="R24" s="13">
        <f>SUBTOTAL(9,R22:R23)</f>
        <v>0</v>
      </c>
      <c r="S24" s="22"/>
      <c r="T24" s="64" t="e">
        <f ca="1">IF(TYPE(VLOOKUP(A24,#REF!,$T$7,FALSE))&lt;&gt;16,VLOOKUP(A24,#REF!,$T$7,FALSE),"")+1</f>
        <v>#VALUE!</v>
      </c>
      <c r="W24" s="41"/>
      <c r="X24" s="41"/>
      <c r="Y24" s="41"/>
      <c r="Z24" s="64">
        <v>15</v>
      </c>
    </row>
    <row r="25" spans="1:26" s="8" customFormat="1" ht="25.15" customHeight="1">
      <c r="A25" s="50" t="str">
        <f ca="1">IF(TYPE(VLOOKUP($B$1,INDIRECT("'１－２'!$A"&amp;T24&amp;":$AT$400"),1,FALSE))&lt;&gt;16,VLOOKUP($B$1,INDIRECT("'１－２'!$A"&amp;T24&amp;":$AT$400"),2,FALSE),"")</f>
        <v/>
      </c>
      <c r="B25" s="92"/>
      <c r="C25" s="95"/>
      <c r="D25" s="86"/>
      <c r="E25" s="86"/>
      <c r="F25" s="86"/>
      <c r="G25" s="86"/>
      <c r="H25" s="86"/>
      <c r="I25" s="86"/>
      <c r="J25" s="89"/>
      <c r="K25" s="98"/>
      <c r="L25" s="101"/>
      <c r="M25" s="101"/>
      <c r="N25" s="101"/>
      <c r="O25" s="104"/>
      <c r="P25" s="25"/>
      <c r="Q25" s="20"/>
      <c r="R25" s="20"/>
      <c r="S25" s="24"/>
      <c r="T25" s="64" t="e">
        <f ca="1">IF(TYPE(VLOOKUP(A25,#REF!,$T$7,FALSE))&lt;&gt;16,VLOOKUP(A25,#REF!,$T$7,FALSE),"")+1</f>
        <v>#VALUE!</v>
      </c>
      <c r="W25" s="41"/>
      <c r="X25" s="41"/>
      <c r="Z25" s="64"/>
    </row>
    <row r="26" spans="1:26" s="8" customFormat="1" ht="25.15" customHeight="1">
      <c r="A26" s="50" t="str">
        <f ca="1">IF(A25="","",A25+1)</f>
        <v/>
      </c>
      <c r="B26" s="93"/>
      <c r="C26" s="96"/>
      <c r="D26" s="87"/>
      <c r="E26" s="87"/>
      <c r="F26" s="87"/>
      <c r="G26" s="87"/>
      <c r="H26" s="87"/>
      <c r="I26" s="87"/>
      <c r="J26" s="90"/>
      <c r="K26" s="99"/>
      <c r="L26" s="102"/>
      <c r="M26" s="102"/>
      <c r="N26" s="102"/>
      <c r="O26" s="105"/>
      <c r="P26" s="51"/>
      <c r="Q26" s="17"/>
      <c r="R26" s="17">
        <f>ROUNDDOWN(O25*Q26,0)</f>
        <v>0</v>
      </c>
      <c r="S26" s="23"/>
      <c r="T26" s="64" t="e">
        <f ca="1">IF(TYPE(VLOOKUP(A26,#REF!,$T$7,FALSE))&lt;&gt;16,VLOOKUP(A26,#REF!,$T$7,FALSE),"")+1</f>
        <v>#VALUE!</v>
      </c>
      <c r="W26" s="41"/>
      <c r="X26" s="41"/>
      <c r="Z26" s="64"/>
    </row>
    <row r="27" spans="1:26" s="8" customFormat="1" ht="25.15" customHeight="1">
      <c r="A27" s="50" t="str">
        <f ca="1">IF(A26="","",A26+1)</f>
        <v/>
      </c>
      <c r="B27" s="94"/>
      <c r="C27" s="97"/>
      <c r="D27" s="88"/>
      <c r="E27" s="88"/>
      <c r="F27" s="88"/>
      <c r="G27" s="88"/>
      <c r="H27" s="88"/>
      <c r="I27" s="88"/>
      <c r="J27" s="91"/>
      <c r="K27" s="100"/>
      <c r="L27" s="103"/>
      <c r="M27" s="103"/>
      <c r="N27" s="103"/>
      <c r="O27" s="106"/>
      <c r="P27" s="52"/>
      <c r="Q27" s="13">
        <f>SUBTOTAL(9,Q25:Q26)</f>
        <v>0</v>
      </c>
      <c r="R27" s="13">
        <f>SUBTOTAL(9,R25:R26)</f>
        <v>0</v>
      </c>
      <c r="S27" s="22"/>
      <c r="T27" s="64" t="e">
        <f ca="1">IF(TYPE(VLOOKUP(A27,#REF!,$T$7,FALSE))&lt;&gt;16,VLOOKUP(A27,#REF!,$T$7,FALSE),"")+1</f>
        <v>#VALUE!</v>
      </c>
      <c r="W27" s="41"/>
      <c r="X27" s="41"/>
      <c r="Z27" s="64"/>
    </row>
    <row r="28" spans="1:26" s="8" customFormat="1" ht="25.15" customHeight="1">
      <c r="A28" s="50" t="str">
        <f ca="1">IF(TYPE(VLOOKUP($B$1,INDIRECT("'１－２'!$A"&amp;T27&amp;":$AT$400"),1,FALSE))&lt;&gt;16,VLOOKUP($B$1,INDIRECT("'１－２'!$A"&amp;T27&amp;":$AT$400"),2,FALSE),"")</f>
        <v/>
      </c>
      <c r="B28" s="92"/>
      <c r="C28" s="95"/>
      <c r="D28" s="86"/>
      <c r="E28" s="86"/>
      <c r="F28" s="86"/>
      <c r="G28" s="86"/>
      <c r="H28" s="86"/>
      <c r="I28" s="86"/>
      <c r="J28" s="89"/>
      <c r="K28" s="98"/>
      <c r="L28" s="101"/>
      <c r="M28" s="101"/>
      <c r="N28" s="101"/>
      <c r="O28" s="104"/>
      <c r="P28" s="25"/>
      <c r="Q28" s="20"/>
      <c r="R28" s="20"/>
      <c r="S28" s="24"/>
      <c r="T28" s="64" t="e">
        <f ca="1">IF(TYPE(VLOOKUP(A28,#REF!,$T$7,FALSE))&lt;&gt;16,VLOOKUP(A28,#REF!,$T$7,FALSE),"")+1</f>
        <v>#VALUE!</v>
      </c>
      <c r="W28" s="41"/>
      <c r="X28" s="41"/>
      <c r="Z28" s="64"/>
    </row>
    <row r="29" spans="1:26" s="8" customFormat="1" ht="25.15" customHeight="1">
      <c r="A29" s="50" t="str">
        <f ca="1">IF(A28="","",A28+1)</f>
        <v/>
      </c>
      <c r="B29" s="93"/>
      <c r="C29" s="96"/>
      <c r="D29" s="87"/>
      <c r="E29" s="87"/>
      <c r="F29" s="87"/>
      <c r="G29" s="87"/>
      <c r="H29" s="87"/>
      <c r="I29" s="87"/>
      <c r="J29" s="90"/>
      <c r="K29" s="99"/>
      <c r="L29" s="102"/>
      <c r="M29" s="102"/>
      <c r="N29" s="102"/>
      <c r="O29" s="105"/>
      <c r="P29" s="51"/>
      <c r="Q29" s="17"/>
      <c r="R29" s="17">
        <f>ROUNDDOWN(O28*Q29,0)</f>
        <v>0</v>
      </c>
      <c r="S29" s="23"/>
      <c r="T29" s="64" t="e">
        <f ca="1">IF(TYPE(VLOOKUP(A29,#REF!,$T$7,FALSE))&lt;&gt;16,VLOOKUP(A29,#REF!,$T$7,FALSE),"")+1</f>
        <v>#VALUE!</v>
      </c>
      <c r="W29" s="41"/>
      <c r="X29" s="41"/>
      <c r="Z29" s="64"/>
    </row>
    <row r="30" spans="1:26" s="8" customFormat="1" ht="25.15" customHeight="1">
      <c r="A30" s="50" t="str">
        <f ca="1">IF(A29="","",A29+1)</f>
        <v/>
      </c>
      <c r="B30" s="94"/>
      <c r="C30" s="97"/>
      <c r="D30" s="88"/>
      <c r="E30" s="88"/>
      <c r="F30" s="88"/>
      <c r="G30" s="88"/>
      <c r="H30" s="88"/>
      <c r="I30" s="88"/>
      <c r="J30" s="91"/>
      <c r="K30" s="100"/>
      <c r="L30" s="103"/>
      <c r="M30" s="103"/>
      <c r="N30" s="103"/>
      <c r="O30" s="106"/>
      <c r="P30" s="52"/>
      <c r="Q30" s="13">
        <f>SUBTOTAL(9,Q28:Q29)</f>
        <v>0</v>
      </c>
      <c r="R30" s="13">
        <f>SUBTOTAL(9,R28:R29)</f>
        <v>0</v>
      </c>
      <c r="S30" s="22"/>
      <c r="T30" s="64" t="e">
        <f ca="1">IF(TYPE(VLOOKUP(A30,#REF!,$T$7,FALSE))&lt;&gt;16,VLOOKUP(A30,#REF!,$T$7,FALSE),"")+1</f>
        <v>#VALUE!</v>
      </c>
      <c r="W30" s="41"/>
      <c r="X30" s="41"/>
      <c r="Z30" s="64"/>
    </row>
    <row r="31" spans="1:26" s="8" customFormat="1" ht="25.15" hidden="1" customHeight="1">
      <c r="A31" s="50" t="str">
        <f ca="1">IF(TYPE(VLOOKUP($B$1,INDIRECT("'１－２'!$A"&amp;T30&amp;":$AT$400"),1,FALSE))&lt;&gt;16,VLOOKUP($B$1,INDIRECT("'１－２'!$A"&amp;T30&amp;":$AT$400"),2,FALSE),"")</f>
        <v/>
      </c>
      <c r="B31" s="92" t="str">
        <f ca="1">IF(TYPE(VLOOKUP(A31,#REF!,$B$7,FALSE))&lt;&gt;16,VLOOKUP(A31,#REF!,$B$7,FALSE),"")</f>
        <v/>
      </c>
      <c r="C31" s="95"/>
      <c r="D31" s="86" t="str">
        <f ca="1">IF(TYPE(VLOOKUP(A31,#REF!,$D$7,FALSE))&lt;&gt;16,VLOOKUP(A31,#REF!,$D$7,FALSE),"")</f>
        <v/>
      </c>
      <c r="E31" s="86" t="str">
        <f ca="1">IF(TYPE(VLOOKUP(A31,#REF!,$E$7,FALSE))&lt;&gt;16,VLOOKUP(A31,#REF!,$E$7,FALSE),"")</f>
        <v/>
      </c>
      <c r="F31" s="86" t="str">
        <f ca="1">IF(TYPE(VLOOKUP(A31,#REF!,$F$7,FALSE))&lt;&gt;16,VLOOKUP(A31,#REF!,$F$7,FALSE),"")</f>
        <v/>
      </c>
      <c r="G31" s="86" t="str">
        <f ca="1">IF(TYPE(VLOOKUP(A31,#REF!,$G$7,FALSE))&lt;&gt;16,VLOOKUP(A31,#REF!,$G$7,FALSE),"")</f>
        <v/>
      </c>
      <c r="H31" s="86" t="str">
        <f ca="1">IF(TYPE(VLOOKUP(A31,#REF!,$H$7,FALSE))&lt;&gt;16,VLOOKUP(A31,#REF!,$H$7,FALSE),"")</f>
        <v/>
      </c>
      <c r="I31" s="86" t="str">
        <f ca="1">IF(TYPE(VLOOKUP(A31,#REF!,$I$7,FALSE))&lt;&gt;16,VLOOKUP(A31,#REF!,$I$7,FALSE),"")</f>
        <v/>
      </c>
      <c r="J31" s="89" t="str">
        <f ca="1">IF(TYPE(VLOOKUP(A31,#REF!,$J$7,FALSE))&lt;&gt;16,VLOOKUP(A31,#REF!,$J$7,FALSE),"")</f>
        <v/>
      </c>
      <c r="K31" s="98" t="str">
        <f ca="1">IF(TYPE(VLOOKUP(A31,#REF!,$K$7,FALSE))&lt;&gt;16,VLOOKUP(A31,#REF!,$K$7,FALSE),"")</f>
        <v/>
      </c>
      <c r="L31" s="101" t="str">
        <f ca="1">IF(TYPE(VLOOKUP(A31,#REF!,$L$7,FALSE))&lt;&gt;16,VLOOKUP(A31,#REF!,$L$7,FALSE),"")</f>
        <v/>
      </c>
      <c r="M31" s="101"/>
      <c r="N31" s="101" t="str">
        <f ca="1">IF(TYPE(VLOOKUP(A31,#REF!,$N$7,FALSE))&lt;&gt;16,VLOOKUP(A31,#REF!,$N$7,FALSE),"")</f>
        <v/>
      </c>
      <c r="O31" s="104"/>
      <c r="P31" s="25" t="s">
        <v>7</v>
      </c>
      <c r="Q31" s="20"/>
      <c r="R31" s="20"/>
      <c r="S31" s="24"/>
      <c r="T31" s="64" t="e">
        <f ca="1">IF(TYPE(VLOOKUP(A31,#REF!,$T$7,FALSE))&lt;&gt;16,VLOOKUP(A31,#REF!,$T$7,FALSE),"")+1</f>
        <v>#VALUE!</v>
      </c>
      <c r="W31" s="41"/>
      <c r="X31" s="41"/>
      <c r="Z31" s="64"/>
    </row>
    <row r="32" spans="1:26" s="8" customFormat="1" ht="25.15" hidden="1" customHeight="1">
      <c r="A32" s="50" t="str">
        <f ca="1">IF(A31="","",A31+1)</f>
        <v/>
      </c>
      <c r="B32" s="93"/>
      <c r="C32" s="96"/>
      <c r="D32" s="87"/>
      <c r="E32" s="87"/>
      <c r="F32" s="87"/>
      <c r="G32" s="87"/>
      <c r="H32" s="87"/>
      <c r="I32" s="87"/>
      <c r="J32" s="90"/>
      <c r="K32" s="99"/>
      <c r="L32" s="102"/>
      <c r="M32" s="102"/>
      <c r="N32" s="102"/>
      <c r="O32" s="105"/>
      <c r="P32" s="51" t="s">
        <v>6</v>
      </c>
      <c r="Q32" s="17"/>
      <c r="R32" s="17">
        <f>ROUNDDOWN(O31*Q32,0)</f>
        <v>0</v>
      </c>
      <c r="S32" s="23"/>
      <c r="T32" s="64" t="e">
        <f ca="1">IF(TYPE(VLOOKUP(A32,#REF!,$T$7,FALSE))&lt;&gt;16,VLOOKUP(A32,#REF!,$T$7,FALSE),"")+1</f>
        <v>#VALUE!</v>
      </c>
      <c r="W32" s="41"/>
      <c r="X32" s="41"/>
      <c r="Z32" s="64"/>
    </row>
    <row r="33" spans="1:26" s="8" customFormat="1" ht="25.15" hidden="1" customHeight="1">
      <c r="A33" s="50" t="str">
        <f ca="1">IF(A32="","",A32+1)</f>
        <v/>
      </c>
      <c r="B33" s="94"/>
      <c r="C33" s="97"/>
      <c r="D33" s="88"/>
      <c r="E33" s="88"/>
      <c r="F33" s="88"/>
      <c r="G33" s="88"/>
      <c r="H33" s="88"/>
      <c r="I33" s="88"/>
      <c r="J33" s="91"/>
      <c r="K33" s="100"/>
      <c r="L33" s="103"/>
      <c r="M33" s="103"/>
      <c r="N33" s="103"/>
      <c r="O33" s="106"/>
      <c r="P33" s="52" t="s">
        <v>5</v>
      </c>
      <c r="Q33" s="13">
        <f>SUBTOTAL(9,Q31:Q32)</f>
        <v>0</v>
      </c>
      <c r="R33" s="13">
        <f>SUBTOTAL(9,R31:R32)</f>
        <v>0</v>
      </c>
      <c r="S33" s="22"/>
      <c r="T33" s="64" t="e">
        <f ca="1">IF(TYPE(VLOOKUP(A33,#REF!,$T$7,FALSE))&lt;&gt;16,VLOOKUP(A33,#REF!,$T$7,FALSE),"")+1</f>
        <v>#VALUE!</v>
      </c>
      <c r="W33" s="41"/>
      <c r="X33" s="41"/>
      <c r="Z33" s="64"/>
    </row>
    <row r="34" spans="1:26" s="8" customFormat="1" ht="25.15" hidden="1" customHeight="1">
      <c r="A34" s="50" t="str">
        <f ca="1">IF(TYPE(VLOOKUP($B$1,INDIRECT("'１－２'!$A"&amp;T33&amp;":$AT$400"),1,FALSE))&lt;&gt;16,VLOOKUP($B$1,INDIRECT("'１－２'!$A"&amp;T33&amp;":$AT$400"),2,FALSE),"")</f>
        <v/>
      </c>
      <c r="B34" s="92" t="str">
        <f ca="1">IF(TYPE(VLOOKUP(A34,#REF!,$B$7,FALSE))&lt;&gt;16,VLOOKUP(A34,#REF!,$B$7,FALSE),"")</f>
        <v/>
      </c>
      <c r="C34" s="95"/>
      <c r="D34" s="86" t="str">
        <f ca="1">IF(TYPE(VLOOKUP(A34,#REF!,$D$7,FALSE))&lt;&gt;16,VLOOKUP(A34,#REF!,$D$7,FALSE),"")</f>
        <v/>
      </c>
      <c r="E34" s="86" t="str">
        <f ca="1">IF(TYPE(VLOOKUP(A34,#REF!,$E$7,FALSE))&lt;&gt;16,VLOOKUP(A34,#REF!,$E$7,FALSE),"")</f>
        <v/>
      </c>
      <c r="F34" s="86" t="str">
        <f ca="1">IF(TYPE(VLOOKUP(A34,#REF!,$F$7,FALSE))&lt;&gt;16,VLOOKUP(A34,#REF!,$F$7,FALSE),"")</f>
        <v/>
      </c>
      <c r="G34" s="86" t="str">
        <f ca="1">IF(TYPE(VLOOKUP(A34,#REF!,$G$7,FALSE))&lt;&gt;16,VLOOKUP(A34,#REF!,$G$7,FALSE),"")</f>
        <v/>
      </c>
      <c r="H34" s="86" t="str">
        <f ca="1">IF(TYPE(VLOOKUP(A34,#REF!,$H$7,FALSE))&lt;&gt;16,VLOOKUP(A34,#REF!,$H$7,FALSE),"")</f>
        <v/>
      </c>
      <c r="I34" s="86" t="str">
        <f ca="1">IF(TYPE(VLOOKUP(A34,#REF!,$I$7,FALSE))&lt;&gt;16,VLOOKUP(A34,#REF!,$I$7,FALSE),"")</f>
        <v/>
      </c>
      <c r="J34" s="89" t="str">
        <f ca="1">IF(TYPE(VLOOKUP(A34,#REF!,$J$7,FALSE))&lt;&gt;16,VLOOKUP(A34,#REF!,$J$7,FALSE),"")</f>
        <v/>
      </c>
      <c r="K34" s="98" t="str">
        <f ca="1">IF(TYPE(VLOOKUP(A34,#REF!,$K$7,FALSE))&lt;&gt;16,VLOOKUP(A34,#REF!,$K$7,FALSE),"")</f>
        <v/>
      </c>
      <c r="L34" s="101" t="str">
        <f ca="1">IF(TYPE(VLOOKUP(A34,#REF!,$L$7,FALSE))&lt;&gt;16,VLOOKUP(A34,#REF!,$L$7,FALSE),"")</f>
        <v/>
      </c>
      <c r="M34" s="101"/>
      <c r="N34" s="101" t="str">
        <f ca="1">IF(TYPE(VLOOKUP(A34,#REF!,$N$7,FALSE))&lt;&gt;16,VLOOKUP(A34,#REF!,$N$7,FALSE),"")</f>
        <v/>
      </c>
      <c r="O34" s="104"/>
      <c r="P34" s="25" t="s">
        <v>7</v>
      </c>
      <c r="Q34" s="20"/>
      <c r="R34" s="20"/>
      <c r="S34" s="24"/>
      <c r="T34" s="64" t="e">
        <f ca="1">IF(TYPE(VLOOKUP(A34,#REF!,$T$7,FALSE))&lt;&gt;16,VLOOKUP(A34,#REF!,$T$7,FALSE),"")+1</f>
        <v>#VALUE!</v>
      </c>
      <c r="W34" s="41"/>
      <c r="X34" s="41"/>
      <c r="Z34" s="64"/>
    </row>
    <row r="35" spans="1:26" s="8" customFormat="1" ht="25.15" hidden="1" customHeight="1">
      <c r="A35" s="50" t="str">
        <f ca="1">IF(A34="","",A34+1)</f>
        <v/>
      </c>
      <c r="B35" s="93"/>
      <c r="C35" s="96"/>
      <c r="D35" s="87"/>
      <c r="E35" s="87"/>
      <c r="F35" s="87"/>
      <c r="G35" s="87"/>
      <c r="H35" s="87"/>
      <c r="I35" s="87"/>
      <c r="J35" s="90"/>
      <c r="K35" s="99"/>
      <c r="L35" s="102"/>
      <c r="M35" s="102"/>
      <c r="N35" s="102"/>
      <c r="O35" s="105"/>
      <c r="P35" s="51" t="s">
        <v>6</v>
      </c>
      <c r="Q35" s="17"/>
      <c r="R35" s="17">
        <f>ROUNDDOWN(O34*Q35,0)</f>
        <v>0</v>
      </c>
      <c r="S35" s="23"/>
      <c r="T35" s="64" t="e">
        <f ca="1">IF(TYPE(VLOOKUP(A35,#REF!,$T$7,FALSE))&lt;&gt;16,VLOOKUP(A35,#REF!,$T$7,FALSE),"")+1</f>
        <v>#VALUE!</v>
      </c>
      <c r="W35" s="41"/>
      <c r="X35" s="41"/>
      <c r="Z35" s="64"/>
    </row>
    <row r="36" spans="1:26" s="8" customFormat="1" ht="25.15" hidden="1" customHeight="1">
      <c r="A36" s="50" t="str">
        <f ca="1">IF(A35="","",A35+1)</f>
        <v/>
      </c>
      <c r="B36" s="94"/>
      <c r="C36" s="97"/>
      <c r="D36" s="88"/>
      <c r="E36" s="88"/>
      <c r="F36" s="88"/>
      <c r="G36" s="88"/>
      <c r="H36" s="88"/>
      <c r="I36" s="88"/>
      <c r="J36" s="91"/>
      <c r="K36" s="100"/>
      <c r="L36" s="103"/>
      <c r="M36" s="103"/>
      <c r="N36" s="103"/>
      <c r="O36" s="106"/>
      <c r="P36" s="52" t="s">
        <v>5</v>
      </c>
      <c r="Q36" s="13">
        <f>SUBTOTAL(9,Q34:Q35)</f>
        <v>0</v>
      </c>
      <c r="R36" s="13">
        <f>SUBTOTAL(9,R34:R35)</f>
        <v>0</v>
      </c>
      <c r="S36" s="22"/>
      <c r="T36" s="64" t="e">
        <f ca="1">IF(TYPE(VLOOKUP(A36,#REF!,$T$7,FALSE))&lt;&gt;16,VLOOKUP(A36,#REF!,$T$7,FALSE),"")+1</f>
        <v>#VALUE!</v>
      </c>
      <c r="W36" s="41"/>
      <c r="X36" s="41"/>
      <c r="Z36" s="64"/>
    </row>
    <row r="37" spans="1:26" s="8" customFormat="1" ht="25.15" hidden="1" customHeight="1">
      <c r="A37" s="50" t="str">
        <f ca="1">IF(TYPE(VLOOKUP($B$1,INDIRECT("'１－２'!$A"&amp;T36&amp;":$AT$400"),1,FALSE))&lt;&gt;16,VLOOKUP($B$1,INDIRECT("'１－２'!$A"&amp;T36&amp;":$AT$400"),2,FALSE),"")</f>
        <v/>
      </c>
      <c r="B37" s="92" t="str">
        <f ca="1">IF(TYPE(VLOOKUP(A37,#REF!,$B$7,FALSE))&lt;&gt;16,VLOOKUP(A37,#REF!,$B$7,FALSE),"")</f>
        <v/>
      </c>
      <c r="C37" s="95"/>
      <c r="D37" s="86" t="str">
        <f ca="1">IF(TYPE(VLOOKUP(A37,#REF!,$D$7,FALSE))&lt;&gt;16,VLOOKUP(A37,#REF!,$D$7,FALSE),"")</f>
        <v/>
      </c>
      <c r="E37" s="86" t="str">
        <f ca="1">IF(TYPE(VLOOKUP(A37,#REF!,$E$7,FALSE))&lt;&gt;16,VLOOKUP(A37,#REF!,$E$7,FALSE),"")</f>
        <v/>
      </c>
      <c r="F37" s="86" t="str">
        <f ca="1">IF(TYPE(VLOOKUP(A37,#REF!,$F$7,FALSE))&lt;&gt;16,VLOOKUP(A37,#REF!,$F$7,FALSE),"")</f>
        <v/>
      </c>
      <c r="G37" s="86" t="str">
        <f ca="1">IF(TYPE(VLOOKUP(A37,#REF!,$G$7,FALSE))&lt;&gt;16,VLOOKUP(A37,#REF!,$G$7,FALSE),"")</f>
        <v/>
      </c>
      <c r="H37" s="86" t="str">
        <f ca="1">IF(TYPE(VLOOKUP(A37,#REF!,$H$7,FALSE))&lt;&gt;16,VLOOKUP(A37,#REF!,$H$7,FALSE),"")</f>
        <v/>
      </c>
      <c r="I37" s="86" t="str">
        <f ca="1">IF(TYPE(VLOOKUP(A37,#REF!,$I$7,FALSE))&lt;&gt;16,VLOOKUP(A37,#REF!,$I$7,FALSE),"")</f>
        <v/>
      </c>
      <c r="J37" s="89" t="str">
        <f ca="1">IF(TYPE(VLOOKUP(A37,#REF!,$J$7,FALSE))&lt;&gt;16,VLOOKUP(A37,#REF!,$J$7,FALSE),"")</f>
        <v/>
      </c>
      <c r="K37" s="98" t="str">
        <f ca="1">IF(TYPE(VLOOKUP(A37,#REF!,$K$7,FALSE))&lt;&gt;16,VLOOKUP(A37,#REF!,$K$7,FALSE),"")</f>
        <v/>
      </c>
      <c r="L37" s="101" t="str">
        <f ca="1">IF(TYPE(VLOOKUP(A37,#REF!,$L$7,FALSE))&lt;&gt;16,VLOOKUP(A37,#REF!,$L$7,FALSE),"")</f>
        <v/>
      </c>
      <c r="M37" s="101"/>
      <c r="N37" s="101" t="str">
        <f ca="1">IF(TYPE(VLOOKUP(A37,#REF!,$N$7,FALSE))&lt;&gt;16,VLOOKUP(A37,#REF!,$N$7,FALSE),"")</f>
        <v/>
      </c>
      <c r="O37" s="104"/>
      <c r="P37" s="25" t="s">
        <v>7</v>
      </c>
      <c r="Q37" s="20"/>
      <c r="R37" s="20"/>
      <c r="S37" s="24"/>
      <c r="T37" s="64" t="e">
        <f ca="1">IF(TYPE(VLOOKUP(A37,#REF!,$T$7,FALSE))&lt;&gt;16,VLOOKUP(A37,#REF!,$T$7,FALSE),"")+1</f>
        <v>#VALUE!</v>
      </c>
      <c r="W37" s="41"/>
      <c r="X37" s="41"/>
      <c r="Z37" s="64"/>
    </row>
    <row r="38" spans="1:26" s="8" customFormat="1" ht="25.15" hidden="1" customHeight="1">
      <c r="A38" s="50" t="str">
        <f ca="1">IF(A37="","",A37+1)</f>
        <v/>
      </c>
      <c r="B38" s="93"/>
      <c r="C38" s="96"/>
      <c r="D38" s="87"/>
      <c r="E38" s="87"/>
      <c r="F38" s="87"/>
      <c r="G38" s="87"/>
      <c r="H38" s="87"/>
      <c r="I38" s="87"/>
      <c r="J38" s="90"/>
      <c r="K38" s="99"/>
      <c r="L38" s="102"/>
      <c r="M38" s="102"/>
      <c r="N38" s="102"/>
      <c r="O38" s="105"/>
      <c r="P38" s="51" t="s">
        <v>6</v>
      </c>
      <c r="Q38" s="17"/>
      <c r="R38" s="17">
        <f>ROUNDDOWN(O37*Q38,0)</f>
        <v>0</v>
      </c>
      <c r="S38" s="23"/>
      <c r="T38" s="64" t="e">
        <f ca="1">IF(TYPE(VLOOKUP(A38,#REF!,$T$7,FALSE))&lt;&gt;16,VLOOKUP(A38,#REF!,$T$7,FALSE),"")+1</f>
        <v>#VALUE!</v>
      </c>
      <c r="W38" s="41"/>
      <c r="X38" s="41"/>
      <c r="Z38" s="64"/>
    </row>
    <row r="39" spans="1:26" s="8" customFormat="1" ht="25.15" hidden="1" customHeight="1">
      <c r="A39" s="50" t="str">
        <f ca="1">IF(A38="","",A38+1)</f>
        <v/>
      </c>
      <c r="B39" s="94"/>
      <c r="C39" s="97"/>
      <c r="D39" s="88"/>
      <c r="E39" s="88"/>
      <c r="F39" s="88"/>
      <c r="G39" s="88"/>
      <c r="H39" s="88"/>
      <c r="I39" s="88"/>
      <c r="J39" s="91"/>
      <c r="K39" s="100"/>
      <c r="L39" s="103"/>
      <c r="M39" s="103"/>
      <c r="N39" s="103"/>
      <c r="O39" s="106"/>
      <c r="P39" s="52" t="s">
        <v>5</v>
      </c>
      <c r="Q39" s="13">
        <f>SUBTOTAL(9,Q37:Q38)</f>
        <v>0</v>
      </c>
      <c r="R39" s="13">
        <f>SUBTOTAL(9,R37:R38)</f>
        <v>0</v>
      </c>
      <c r="S39" s="22"/>
      <c r="T39" s="64" t="e">
        <f ca="1">IF(TYPE(VLOOKUP(A39,#REF!,$T$7,FALSE))&lt;&gt;16,VLOOKUP(A39,#REF!,$T$7,FALSE),"")+1</f>
        <v>#VALUE!</v>
      </c>
      <c r="W39" s="41"/>
      <c r="X39" s="41"/>
      <c r="Z39" s="64"/>
    </row>
    <row r="40" spans="1:26" s="8" customFormat="1" ht="25.15" hidden="1" customHeight="1">
      <c r="A40" s="50" t="str">
        <f ca="1">IF(TYPE(VLOOKUP($B$1,INDIRECT("'１－２'!$A"&amp;T39&amp;":$AT$400"),1,FALSE))&lt;&gt;16,VLOOKUP($B$1,INDIRECT("'１－２'!$A"&amp;T39&amp;":$AT$400"),2,FALSE),"")</f>
        <v/>
      </c>
      <c r="B40" s="92" t="str">
        <f ca="1">IF(TYPE(VLOOKUP(A40,#REF!,$B$7,FALSE))&lt;&gt;16,VLOOKUP(A40,#REF!,$B$7,FALSE),"")</f>
        <v/>
      </c>
      <c r="C40" s="95"/>
      <c r="D40" s="86" t="str">
        <f ca="1">IF(TYPE(VLOOKUP(A40,#REF!,$D$7,FALSE))&lt;&gt;16,VLOOKUP(A40,#REF!,$D$7,FALSE),"")</f>
        <v/>
      </c>
      <c r="E40" s="86" t="str">
        <f ca="1">IF(TYPE(VLOOKUP(A40,#REF!,$E$7,FALSE))&lt;&gt;16,VLOOKUP(A40,#REF!,$E$7,FALSE),"")</f>
        <v/>
      </c>
      <c r="F40" s="86" t="str">
        <f ca="1">IF(TYPE(VLOOKUP(A40,#REF!,$F$7,FALSE))&lt;&gt;16,VLOOKUP(A40,#REF!,$F$7,FALSE),"")</f>
        <v/>
      </c>
      <c r="G40" s="86" t="str">
        <f ca="1">IF(TYPE(VLOOKUP(A40,#REF!,$G$7,FALSE))&lt;&gt;16,VLOOKUP(A40,#REF!,$G$7,FALSE),"")</f>
        <v/>
      </c>
      <c r="H40" s="86" t="str">
        <f ca="1">IF(TYPE(VLOOKUP(A40,#REF!,$H$7,FALSE))&lt;&gt;16,VLOOKUP(A40,#REF!,$H$7,FALSE),"")</f>
        <v/>
      </c>
      <c r="I40" s="86" t="str">
        <f ca="1">IF(TYPE(VLOOKUP(A40,#REF!,$I$7,FALSE))&lt;&gt;16,VLOOKUP(A40,#REF!,$I$7,FALSE),"")</f>
        <v/>
      </c>
      <c r="J40" s="89" t="str">
        <f ca="1">IF(TYPE(VLOOKUP(A40,#REF!,$J$7,FALSE))&lt;&gt;16,VLOOKUP(A40,#REF!,$J$7,FALSE),"")</f>
        <v/>
      </c>
      <c r="K40" s="98" t="str">
        <f ca="1">IF(TYPE(VLOOKUP(A40,#REF!,$K$7,FALSE))&lt;&gt;16,VLOOKUP(A40,#REF!,$K$7,FALSE),"")</f>
        <v/>
      </c>
      <c r="L40" s="101" t="str">
        <f ca="1">IF(TYPE(VLOOKUP(A40,#REF!,$L$7,FALSE))&lt;&gt;16,VLOOKUP(A40,#REF!,$L$7,FALSE),"")</f>
        <v/>
      </c>
      <c r="M40" s="101"/>
      <c r="N40" s="101" t="str">
        <f ca="1">IF(TYPE(VLOOKUP(A40,#REF!,$N$7,FALSE))&lt;&gt;16,VLOOKUP(A40,#REF!,$N$7,FALSE),"")</f>
        <v/>
      </c>
      <c r="O40" s="104"/>
      <c r="P40" s="25" t="s">
        <v>7</v>
      </c>
      <c r="Q40" s="20"/>
      <c r="R40" s="20"/>
      <c r="S40" s="24"/>
      <c r="T40" s="64" t="e">
        <f ca="1">IF(TYPE(VLOOKUP(A40,#REF!,$T$7,FALSE))&lt;&gt;16,VLOOKUP(A40,#REF!,$T$7,FALSE),"")+1</f>
        <v>#VALUE!</v>
      </c>
      <c r="W40" s="41"/>
      <c r="X40" s="41"/>
      <c r="Z40" s="64"/>
    </row>
    <row r="41" spans="1:26" s="8" customFormat="1" ht="25.15" hidden="1" customHeight="1">
      <c r="A41" s="50" t="str">
        <f ca="1">IF(A40="","",A40+1)</f>
        <v/>
      </c>
      <c r="B41" s="93"/>
      <c r="C41" s="96"/>
      <c r="D41" s="87"/>
      <c r="E41" s="87"/>
      <c r="F41" s="87"/>
      <c r="G41" s="87"/>
      <c r="H41" s="87"/>
      <c r="I41" s="87"/>
      <c r="J41" s="90"/>
      <c r="K41" s="99"/>
      <c r="L41" s="102"/>
      <c r="M41" s="102"/>
      <c r="N41" s="102"/>
      <c r="O41" s="105"/>
      <c r="P41" s="51" t="s">
        <v>6</v>
      </c>
      <c r="Q41" s="17"/>
      <c r="R41" s="17">
        <f>ROUNDDOWN(O40*Q41,0)</f>
        <v>0</v>
      </c>
      <c r="S41" s="23"/>
      <c r="T41" s="64" t="e">
        <f ca="1">IF(TYPE(VLOOKUP(A41,#REF!,$T$7,FALSE))&lt;&gt;16,VLOOKUP(A41,#REF!,$T$7,FALSE),"")+1</f>
        <v>#VALUE!</v>
      </c>
      <c r="W41" s="41"/>
      <c r="X41" s="41"/>
      <c r="Z41" s="64"/>
    </row>
    <row r="42" spans="1:26" s="8" customFormat="1" ht="25.15" hidden="1" customHeight="1">
      <c r="A42" s="50" t="str">
        <f ca="1">IF(A41="","",A41+1)</f>
        <v/>
      </c>
      <c r="B42" s="94"/>
      <c r="C42" s="97"/>
      <c r="D42" s="88"/>
      <c r="E42" s="88"/>
      <c r="F42" s="88"/>
      <c r="G42" s="88"/>
      <c r="H42" s="88"/>
      <c r="I42" s="88"/>
      <c r="J42" s="91"/>
      <c r="K42" s="100"/>
      <c r="L42" s="103"/>
      <c r="M42" s="103"/>
      <c r="N42" s="103"/>
      <c r="O42" s="106"/>
      <c r="P42" s="52" t="s">
        <v>5</v>
      </c>
      <c r="Q42" s="13">
        <f>SUBTOTAL(9,Q40:Q41)</f>
        <v>0</v>
      </c>
      <c r="R42" s="13">
        <f>SUBTOTAL(9,R40:R41)</f>
        <v>0</v>
      </c>
      <c r="S42" s="22"/>
      <c r="T42" s="64" t="e">
        <f ca="1">IF(TYPE(VLOOKUP(A42,#REF!,$T$7,FALSE))&lt;&gt;16,VLOOKUP(A42,#REF!,$T$7,FALSE),"")+1</f>
        <v>#VALUE!</v>
      </c>
      <c r="W42" s="41"/>
      <c r="X42" s="41"/>
      <c r="Z42" s="64"/>
    </row>
    <row r="43" spans="1:26" s="8" customFormat="1" ht="25.15" hidden="1" customHeight="1">
      <c r="A43" s="50" t="str">
        <f ca="1">IF(TYPE(VLOOKUP($B$1,INDIRECT("'１－２'!$A"&amp;T42&amp;":$AT$400"),1,FALSE))&lt;&gt;16,VLOOKUP($B$1,INDIRECT("'１－２'!$A"&amp;T42&amp;":$AT$400"),2,FALSE),"")</f>
        <v/>
      </c>
      <c r="B43" s="92" t="str">
        <f ca="1">IF(TYPE(VLOOKUP(A43,#REF!,$B$7,FALSE))&lt;&gt;16,VLOOKUP(A43,#REF!,$B$7,FALSE),"")</f>
        <v/>
      </c>
      <c r="C43" s="95"/>
      <c r="D43" s="86" t="str">
        <f ca="1">IF(TYPE(VLOOKUP(A43,#REF!,$D$7,FALSE))&lt;&gt;16,VLOOKUP(A43,#REF!,$D$7,FALSE),"")</f>
        <v/>
      </c>
      <c r="E43" s="86" t="str">
        <f ca="1">IF(TYPE(VLOOKUP(A43,#REF!,$E$7,FALSE))&lt;&gt;16,VLOOKUP(A43,#REF!,$E$7,FALSE),"")</f>
        <v/>
      </c>
      <c r="F43" s="86" t="str">
        <f ca="1">IF(TYPE(VLOOKUP(A43,#REF!,$F$7,FALSE))&lt;&gt;16,VLOOKUP(A43,#REF!,$F$7,FALSE),"")</f>
        <v/>
      </c>
      <c r="G43" s="86" t="str">
        <f ca="1">IF(TYPE(VLOOKUP(A43,#REF!,$G$7,FALSE))&lt;&gt;16,VLOOKUP(A43,#REF!,$G$7,FALSE),"")</f>
        <v/>
      </c>
      <c r="H43" s="86" t="str">
        <f ca="1">IF(TYPE(VLOOKUP(A43,#REF!,$H$7,FALSE))&lt;&gt;16,VLOOKUP(A43,#REF!,$H$7,FALSE),"")</f>
        <v/>
      </c>
      <c r="I43" s="86" t="str">
        <f ca="1">IF(TYPE(VLOOKUP(A43,#REF!,$I$7,FALSE))&lt;&gt;16,VLOOKUP(A43,#REF!,$I$7,FALSE),"")</f>
        <v/>
      </c>
      <c r="J43" s="89" t="str">
        <f ca="1">IF(TYPE(VLOOKUP(A43,#REF!,$J$7,FALSE))&lt;&gt;16,VLOOKUP(A43,#REF!,$J$7,FALSE),"")</f>
        <v/>
      </c>
      <c r="K43" s="98" t="str">
        <f ca="1">IF(TYPE(VLOOKUP(A43,#REF!,$K$7,FALSE))&lt;&gt;16,VLOOKUP(A43,#REF!,$K$7,FALSE),"")</f>
        <v/>
      </c>
      <c r="L43" s="101" t="str">
        <f ca="1">IF(TYPE(VLOOKUP(A43,#REF!,$L$7,FALSE))&lt;&gt;16,VLOOKUP(A43,#REF!,$L$7,FALSE),"")</f>
        <v/>
      </c>
      <c r="M43" s="101"/>
      <c r="N43" s="101" t="str">
        <f ca="1">IF(TYPE(VLOOKUP(A43,#REF!,$N$7,FALSE))&lt;&gt;16,VLOOKUP(A43,#REF!,$N$7,FALSE),"")</f>
        <v/>
      </c>
      <c r="O43" s="104"/>
      <c r="P43" s="25" t="s">
        <v>7</v>
      </c>
      <c r="Q43" s="20"/>
      <c r="R43" s="20"/>
      <c r="S43" s="24"/>
      <c r="T43" s="64" t="e">
        <f ca="1">IF(TYPE(VLOOKUP(A43,#REF!,$T$7,FALSE))&lt;&gt;16,VLOOKUP(A43,#REF!,$T$7,FALSE),"")+1</f>
        <v>#VALUE!</v>
      </c>
      <c r="W43" s="41"/>
      <c r="X43" s="41"/>
      <c r="Z43" s="64"/>
    </row>
    <row r="44" spans="1:26" s="8" customFormat="1" ht="25.15" hidden="1" customHeight="1">
      <c r="A44" s="50" t="str">
        <f ca="1">IF(A43="","",A43+1)</f>
        <v/>
      </c>
      <c r="B44" s="93"/>
      <c r="C44" s="96"/>
      <c r="D44" s="87"/>
      <c r="E44" s="87"/>
      <c r="F44" s="87"/>
      <c r="G44" s="87"/>
      <c r="H44" s="87"/>
      <c r="I44" s="87"/>
      <c r="J44" s="90"/>
      <c r="K44" s="99"/>
      <c r="L44" s="102"/>
      <c r="M44" s="102"/>
      <c r="N44" s="102"/>
      <c r="O44" s="105"/>
      <c r="P44" s="51" t="s">
        <v>6</v>
      </c>
      <c r="Q44" s="17"/>
      <c r="R44" s="17">
        <f>ROUNDDOWN(O43*Q44,0)</f>
        <v>0</v>
      </c>
      <c r="S44" s="23"/>
      <c r="T44" s="64" t="e">
        <f ca="1">IF(TYPE(VLOOKUP(A44,#REF!,$T$7,FALSE))&lt;&gt;16,VLOOKUP(A44,#REF!,$T$7,FALSE),"")+1</f>
        <v>#VALUE!</v>
      </c>
      <c r="W44" s="41"/>
      <c r="X44" s="41"/>
      <c r="Z44" s="64"/>
    </row>
    <row r="45" spans="1:26" s="8" customFormat="1" ht="25.15" hidden="1" customHeight="1">
      <c r="A45" s="50" t="str">
        <f ca="1">IF(A44="","",A44+1)</f>
        <v/>
      </c>
      <c r="B45" s="94"/>
      <c r="C45" s="97"/>
      <c r="D45" s="88"/>
      <c r="E45" s="88"/>
      <c r="F45" s="88"/>
      <c r="G45" s="88"/>
      <c r="H45" s="88"/>
      <c r="I45" s="88"/>
      <c r="J45" s="91"/>
      <c r="K45" s="100"/>
      <c r="L45" s="103"/>
      <c r="M45" s="103"/>
      <c r="N45" s="103"/>
      <c r="O45" s="106"/>
      <c r="P45" s="52" t="s">
        <v>5</v>
      </c>
      <c r="Q45" s="13">
        <f>SUBTOTAL(9,Q43:Q44)</f>
        <v>0</v>
      </c>
      <c r="R45" s="13">
        <f>SUBTOTAL(9,R43:R44)</f>
        <v>0</v>
      </c>
      <c r="S45" s="22"/>
      <c r="T45" s="64" t="e">
        <f ca="1">IF(TYPE(VLOOKUP(A45,#REF!,$T$7,FALSE))&lt;&gt;16,VLOOKUP(A45,#REF!,$T$7,FALSE),"")+1</f>
        <v>#VALUE!</v>
      </c>
      <c r="W45" s="41"/>
      <c r="X45" s="41"/>
      <c r="Z45" s="64"/>
    </row>
    <row r="46" spans="1:26" ht="26.65" customHeight="1" collapsed="1">
      <c r="B46" s="59"/>
      <c r="C46" s="59"/>
      <c r="D46" s="59"/>
      <c r="E46" s="59"/>
      <c r="F46" s="59"/>
      <c r="G46" s="59"/>
      <c r="H46" s="59"/>
      <c r="I46" s="59"/>
      <c r="J46" s="18"/>
      <c r="K46" s="18"/>
      <c r="L46" s="18"/>
      <c r="M46" s="18"/>
      <c r="N46" s="18"/>
      <c r="O46" s="111" t="s">
        <v>21</v>
      </c>
      <c r="P46" s="21" t="s">
        <v>7</v>
      </c>
      <c r="Q46" s="20">
        <f>SUMIFS(Q10:Q45,P10:P45,P46)</f>
        <v>0</v>
      </c>
      <c r="R46" s="19">
        <f>SUMIFS(R10:R45,P10:P45,P46)</f>
        <v>0</v>
      </c>
      <c r="S46" s="15"/>
      <c r="W46" s="41"/>
      <c r="X46" s="41"/>
    </row>
    <row r="47" spans="1:26" ht="26.65" customHeight="1">
      <c r="B47" s="59"/>
      <c r="C47" s="59"/>
      <c r="D47" s="59"/>
      <c r="E47" s="59"/>
      <c r="F47" s="59"/>
      <c r="G47" s="59"/>
      <c r="H47" s="59"/>
      <c r="I47" s="59"/>
      <c r="J47" s="18"/>
      <c r="K47" s="18"/>
      <c r="L47" s="18"/>
      <c r="M47" s="18"/>
      <c r="N47" s="18"/>
      <c r="O47" s="112"/>
      <c r="P47" s="53" t="s">
        <v>6</v>
      </c>
      <c r="Q47" s="17">
        <f>SUMIFS(Q10:Q45,P10:P45,P47)</f>
        <v>0</v>
      </c>
      <c r="R47" s="16">
        <f>SUMIFS(R10:R45,P10:P45,P47)</f>
        <v>0</v>
      </c>
      <c r="S47" s="15"/>
      <c r="W47" s="41"/>
      <c r="X47" s="41"/>
    </row>
    <row r="48" spans="1:26" ht="26.65" customHeight="1">
      <c r="J48" s="14"/>
      <c r="K48" s="14"/>
      <c r="L48" s="14"/>
      <c r="M48" s="14"/>
      <c r="N48" s="14"/>
      <c r="O48" s="113"/>
      <c r="P48" s="54" t="s">
        <v>5</v>
      </c>
      <c r="Q48" s="13">
        <f>SUMIFS(Q10:Q45,P10:P45,P48)</f>
        <v>0</v>
      </c>
      <c r="R48" s="12">
        <f>SUMIFS(R10:R45,P10:P45,P48)</f>
        <v>0</v>
      </c>
      <c r="S48" s="64"/>
      <c r="W48" s="41"/>
      <c r="X48" s="41"/>
    </row>
    <row r="49" spans="2:24" ht="22.7" customHeight="1" thickBot="1">
      <c r="O49" s="5"/>
      <c r="P49" s="5"/>
      <c r="Q49" s="5"/>
      <c r="R49" s="64"/>
      <c r="S49" s="5"/>
      <c r="W49" s="41"/>
      <c r="X49" s="41"/>
    </row>
    <row r="50" spans="2:24" ht="22.7" customHeight="1">
      <c r="B50" s="114" t="s">
        <v>20</v>
      </c>
      <c r="C50" s="115"/>
      <c r="D50" s="115"/>
      <c r="E50" s="115"/>
      <c r="F50" s="115"/>
      <c r="G50" s="115"/>
      <c r="H50" s="115"/>
      <c r="I50" s="115"/>
      <c r="J50" s="116"/>
      <c r="K50" s="44"/>
      <c r="L50" s="117" t="s">
        <v>19</v>
      </c>
      <c r="M50" s="118"/>
      <c r="N50" s="119"/>
      <c r="O50" s="119"/>
      <c r="P50" s="119"/>
      <c r="Q50" s="119"/>
      <c r="R50" s="60" t="s">
        <v>4</v>
      </c>
      <c r="S50" s="55"/>
      <c r="T50" s="6"/>
      <c r="U50" s="8"/>
      <c r="V50" s="8"/>
      <c r="W50" s="41"/>
      <c r="X50" s="41"/>
    </row>
    <row r="51" spans="2:24" ht="22.7" customHeight="1" thickBot="1">
      <c r="B51" s="107" t="s">
        <v>3</v>
      </c>
      <c r="C51" s="108"/>
      <c r="D51" s="108"/>
      <c r="E51" s="108"/>
      <c r="F51" s="108"/>
      <c r="G51" s="108"/>
      <c r="H51" s="108"/>
      <c r="I51" s="108"/>
      <c r="J51" s="109"/>
      <c r="K51" s="11"/>
      <c r="L51" s="110" t="s">
        <v>2</v>
      </c>
      <c r="M51" s="109"/>
      <c r="N51" s="120"/>
      <c r="O51" s="120"/>
      <c r="P51" s="120"/>
      <c r="Q51" s="120"/>
      <c r="R51" s="61" t="s">
        <v>1</v>
      </c>
      <c r="S51" s="56"/>
      <c r="T51" s="6"/>
      <c r="U51" s="8"/>
      <c r="V51" s="8"/>
      <c r="W51" s="41"/>
      <c r="X51" s="41"/>
    </row>
    <row r="52" spans="2:24" ht="22.5" customHeight="1">
      <c r="B52" s="4" t="s">
        <v>37</v>
      </c>
      <c r="C52" s="4"/>
      <c r="D52" s="4"/>
      <c r="E52" s="4"/>
      <c r="F52" s="4"/>
      <c r="G52" s="4"/>
      <c r="H52" s="4"/>
      <c r="I52" s="4"/>
      <c r="J52" s="10"/>
      <c r="K52" s="10"/>
      <c r="L52" s="10"/>
      <c r="M52" s="10"/>
      <c r="N52" s="10"/>
      <c r="W52" s="41"/>
      <c r="X52" s="41"/>
    </row>
    <row r="53" spans="2:24" ht="22.5" customHeight="1">
      <c r="B53" s="4" t="s">
        <v>38</v>
      </c>
      <c r="C53" s="4"/>
      <c r="D53" s="4"/>
      <c r="E53" s="4"/>
      <c r="F53" s="4"/>
      <c r="G53" s="4"/>
      <c r="H53" s="4"/>
      <c r="I53" s="4"/>
      <c r="J53" s="10"/>
      <c r="K53" s="10"/>
      <c r="L53" s="10"/>
      <c r="M53" s="10"/>
      <c r="N53" s="10"/>
      <c r="W53" s="41"/>
      <c r="X53" s="41"/>
    </row>
    <row r="54" spans="2:24" ht="22.9" customHeight="1">
      <c r="B54" s="4" t="s">
        <v>0</v>
      </c>
      <c r="C54" s="4"/>
      <c r="D54" s="4"/>
      <c r="E54" s="4"/>
      <c r="F54" s="4"/>
      <c r="G54" s="4"/>
      <c r="H54" s="4"/>
      <c r="I54" s="4"/>
      <c r="J54" s="10"/>
      <c r="K54" s="10"/>
      <c r="L54" s="10"/>
      <c r="M54" s="10"/>
      <c r="N54" s="10"/>
    </row>
    <row r="55" spans="2:24" ht="17.25">
      <c r="B55" s="4" t="s">
        <v>35</v>
      </c>
    </row>
    <row r="62" spans="2:24">
      <c r="X62" s="2"/>
    </row>
    <row r="65" spans="23:24">
      <c r="X65" s="2"/>
    </row>
    <row r="66" spans="23:24">
      <c r="X66" s="2"/>
    </row>
    <row r="67" spans="23:24">
      <c r="X67" s="2"/>
    </row>
    <row r="68" spans="23:24">
      <c r="X68" s="2"/>
    </row>
    <row r="69" spans="23:24">
      <c r="W69" s="2"/>
      <c r="X69" s="2"/>
    </row>
    <row r="70" spans="23:24">
      <c r="X70" s="2"/>
    </row>
    <row r="71" spans="23:24">
      <c r="X71" s="2"/>
    </row>
    <row r="72" spans="23:24">
      <c r="W72" s="2"/>
      <c r="X72" s="2"/>
    </row>
    <row r="73" spans="23:24">
      <c r="W73" s="2"/>
      <c r="X73" s="2"/>
    </row>
    <row r="74" spans="23:24">
      <c r="W74" s="2"/>
      <c r="X74" s="2"/>
    </row>
    <row r="75" spans="23:24">
      <c r="W75" s="2"/>
      <c r="X75" s="2"/>
    </row>
    <row r="76" spans="23:24">
      <c r="W76" s="2"/>
      <c r="X76" s="2"/>
    </row>
    <row r="77" spans="23:24">
      <c r="W77" s="2"/>
      <c r="X77" s="2"/>
    </row>
    <row r="78" spans="23:24">
      <c r="W78" s="2"/>
    </row>
    <row r="79" spans="23:24">
      <c r="W79" s="2"/>
    </row>
    <row r="80" spans="23:24">
      <c r="W80" s="2"/>
    </row>
    <row r="81" spans="23:23">
      <c r="W81" s="2"/>
    </row>
    <row r="82" spans="23:23">
      <c r="W82" s="2"/>
    </row>
    <row r="83" spans="23:23">
      <c r="W83" s="2"/>
    </row>
  </sheetData>
  <sheetProtection formatCells="0" formatRows="0"/>
  <mergeCells count="187">
    <mergeCell ref="B2:K2"/>
    <mergeCell ref="L3:O3"/>
    <mergeCell ref="B5:J5"/>
    <mergeCell ref="B8:B9"/>
    <mergeCell ref="C8:J9"/>
    <mergeCell ref="K8:K9"/>
    <mergeCell ref="L8:L9"/>
    <mergeCell ref="M8:M9"/>
    <mergeCell ref="N8:N9"/>
    <mergeCell ref="O8:O9"/>
    <mergeCell ref="O10:O12"/>
    <mergeCell ref="Q8:R8"/>
    <mergeCell ref="S8:S9"/>
    <mergeCell ref="B10:B12"/>
    <mergeCell ref="C10:C12"/>
    <mergeCell ref="D10:D12"/>
    <mergeCell ref="E10:E12"/>
    <mergeCell ref="F10:F12"/>
    <mergeCell ref="G10:G12"/>
    <mergeCell ref="H10:H12"/>
    <mergeCell ref="I10:I12"/>
    <mergeCell ref="D13:D15"/>
    <mergeCell ref="E13:E15"/>
    <mergeCell ref="F13:F15"/>
    <mergeCell ref="G13:G15"/>
    <mergeCell ref="J10:J12"/>
    <mergeCell ref="K10:K12"/>
    <mergeCell ref="L10:L12"/>
    <mergeCell ref="M10:M12"/>
    <mergeCell ref="N10:N12"/>
    <mergeCell ref="J16:J18"/>
    <mergeCell ref="K16:K18"/>
    <mergeCell ref="L16:L18"/>
    <mergeCell ref="M16:M18"/>
    <mergeCell ref="N16:N18"/>
    <mergeCell ref="O16:O18"/>
    <mergeCell ref="N13:N15"/>
    <mergeCell ref="O13:O15"/>
    <mergeCell ref="B16:B18"/>
    <mergeCell ref="C16:C18"/>
    <mergeCell ref="D16:D18"/>
    <mergeCell ref="E16:E18"/>
    <mergeCell ref="F16:F18"/>
    <mergeCell ref="G16:G18"/>
    <mergeCell ref="H16:H18"/>
    <mergeCell ref="I16:I18"/>
    <mergeCell ref="H13:H15"/>
    <mergeCell ref="I13:I15"/>
    <mergeCell ref="J13:J15"/>
    <mergeCell ref="K13:K15"/>
    <mergeCell ref="L13:L15"/>
    <mergeCell ref="M13:M15"/>
    <mergeCell ref="B13:B15"/>
    <mergeCell ref="C13:C15"/>
    <mergeCell ref="O22:O24"/>
    <mergeCell ref="N19:N21"/>
    <mergeCell ref="O19:O21"/>
    <mergeCell ref="B22:B24"/>
    <mergeCell ref="C22:C24"/>
    <mergeCell ref="D22:D24"/>
    <mergeCell ref="E22:E24"/>
    <mergeCell ref="F22:F24"/>
    <mergeCell ref="G22:G24"/>
    <mergeCell ref="H22:H24"/>
    <mergeCell ref="I22:I24"/>
    <mergeCell ref="H19:H21"/>
    <mergeCell ref="I19:I21"/>
    <mergeCell ref="J19:J21"/>
    <mergeCell ref="K19:K21"/>
    <mergeCell ref="L19:L21"/>
    <mergeCell ref="M19:M21"/>
    <mergeCell ref="B19:B21"/>
    <mergeCell ref="C19:C21"/>
    <mergeCell ref="D19:D21"/>
    <mergeCell ref="E19:E21"/>
    <mergeCell ref="F19:F21"/>
    <mergeCell ref="G19:G21"/>
    <mergeCell ref="D25:D27"/>
    <mergeCell ref="E25:E27"/>
    <mergeCell ref="F25:F27"/>
    <mergeCell ref="G25:G27"/>
    <mergeCell ref="J22:J24"/>
    <mergeCell ref="K22:K24"/>
    <mergeCell ref="L22:L24"/>
    <mergeCell ref="M22:M24"/>
    <mergeCell ref="N22:N24"/>
    <mergeCell ref="J28:J30"/>
    <mergeCell ref="K28:K30"/>
    <mergeCell ref="L28:L30"/>
    <mergeCell ref="M28:M30"/>
    <mergeCell ref="N28:N30"/>
    <mergeCell ref="O28:O30"/>
    <mergeCell ref="N25:N27"/>
    <mergeCell ref="O25:O27"/>
    <mergeCell ref="B28:B30"/>
    <mergeCell ref="C28:C30"/>
    <mergeCell ref="D28:D30"/>
    <mergeCell ref="E28:E30"/>
    <mergeCell ref="F28:F30"/>
    <mergeCell ref="G28:G30"/>
    <mergeCell ref="H28:H30"/>
    <mergeCell ref="I28:I30"/>
    <mergeCell ref="H25:H27"/>
    <mergeCell ref="I25:I27"/>
    <mergeCell ref="J25:J27"/>
    <mergeCell ref="K25:K27"/>
    <mergeCell ref="L25:L27"/>
    <mergeCell ref="M25:M27"/>
    <mergeCell ref="B25:B27"/>
    <mergeCell ref="C25:C27"/>
    <mergeCell ref="O34:O36"/>
    <mergeCell ref="N31:N33"/>
    <mergeCell ref="O31:O33"/>
    <mergeCell ref="B34:B36"/>
    <mergeCell ref="C34:C36"/>
    <mergeCell ref="D34:D36"/>
    <mergeCell ref="E34:E36"/>
    <mergeCell ref="F34:F36"/>
    <mergeCell ref="G34:G36"/>
    <mergeCell ref="H34:H36"/>
    <mergeCell ref="I34:I36"/>
    <mergeCell ref="H31:H33"/>
    <mergeCell ref="I31:I33"/>
    <mergeCell ref="J31:J33"/>
    <mergeCell ref="K31:K33"/>
    <mergeCell ref="L31:L33"/>
    <mergeCell ref="M31:M33"/>
    <mergeCell ref="B31:B33"/>
    <mergeCell ref="C31:C33"/>
    <mergeCell ref="D31:D33"/>
    <mergeCell ref="E31:E33"/>
    <mergeCell ref="F31:F33"/>
    <mergeCell ref="G31:G33"/>
    <mergeCell ref="D37:D39"/>
    <mergeCell ref="E37:E39"/>
    <mergeCell ref="F37:F39"/>
    <mergeCell ref="G37:G39"/>
    <mergeCell ref="J34:J36"/>
    <mergeCell ref="K34:K36"/>
    <mergeCell ref="L34:L36"/>
    <mergeCell ref="M34:M36"/>
    <mergeCell ref="N34:N36"/>
    <mergeCell ref="J40:J42"/>
    <mergeCell ref="K40:K42"/>
    <mergeCell ref="L40:L42"/>
    <mergeCell ref="M40:M42"/>
    <mergeCell ref="N40:N42"/>
    <mergeCell ref="O40:O42"/>
    <mergeCell ref="N37:N39"/>
    <mergeCell ref="O37:O39"/>
    <mergeCell ref="B40:B42"/>
    <mergeCell ref="C40:C42"/>
    <mergeCell ref="D40:D42"/>
    <mergeCell ref="E40:E42"/>
    <mergeCell ref="F40:F42"/>
    <mergeCell ref="G40:G42"/>
    <mergeCell ref="H40:H42"/>
    <mergeCell ref="I40:I42"/>
    <mergeCell ref="H37:H39"/>
    <mergeCell ref="I37:I39"/>
    <mergeCell ref="J37:J39"/>
    <mergeCell ref="K37:K39"/>
    <mergeCell ref="L37:L39"/>
    <mergeCell ref="M37:M39"/>
    <mergeCell ref="B37:B39"/>
    <mergeCell ref="C37:C39"/>
    <mergeCell ref="B51:J51"/>
    <mergeCell ref="L51:M51"/>
    <mergeCell ref="N51:Q51"/>
    <mergeCell ref="O46:O48"/>
    <mergeCell ref="B50:J50"/>
    <mergeCell ref="L50:M50"/>
    <mergeCell ref="N50:Q50"/>
    <mergeCell ref="N43:N45"/>
    <mergeCell ref="O43:O45"/>
    <mergeCell ref="H43:H45"/>
    <mergeCell ref="I43:I45"/>
    <mergeCell ref="J43:J45"/>
    <mergeCell ref="K43:K45"/>
    <mergeCell ref="L43:L45"/>
    <mergeCell ref="M43:M45"/>
    <mergeCell ref="B43:B45"/>
    <mergeCell ref="C43:C45"/>
    <mergeCell ref="D43:D45"/>
    <mergeCell ref="E43:E45"/>
    <mergeCell ref="F43:F45"/>
    <mergeCell ref="G43:G45"/>
  </mergeCells>
  <phoneticPr fontId="2"/>
  <dataValidations count="5">
    <dataValidation type="list" allowBlank="1" showInputMessage="1" showErrorMessage="1" sqref="C10:C45">
      <formula1>$W$10</formula1>
    </dataValidation>
    <dataValidation type="list" allowBlank="1" showInputMessage="1" showErrorMessage="1" sqref="H10:H12 J10:J12">
      <formula1>$Z$10:$Z$24</formula1>
    </dataValidation>
    <dataValidation type="list" allowBlank="1" showInputMessage="1" showErrorMessage="1" sqref="F10:F12">
      <formula1>$Y$10:$Y$12</formula1>
    </dataValidation>
    <dataValidation type="list" allowBlank="1" showInputMessage="1" showErrorMessage="1" sqref="D10:D12">
      <formula1>$X$10:$X$12</formula1>
    </dataValidation>
    <dataValidation type="list" allowBlank="1" showInputMessage="1" showErrorMessage="1" sqref="M10:M45">
      <formula1>$AA$10:$AA$13</formula1>
    </dataValidation>
  </dataValidations>
  <printOptions horizontalCentered="1"/>
  <pageMargins left="0.31496062992125984" right="0.31496062992125984" top="0.74803149606299213" bottom="0.74803149606299213" header="0.31496062992125984" footer="0.31496062992125984"/>
  <pageSetup paperSize="9" scale="55" orientation="landscape" r:id="rId1"/>
  <rowBreaks count="1" manualBreakCount="1">
    <brk id="55" min="1" max="22" man="1"/>
  </rowBreaks>
</worksheet>
</file>

<file path=xl/worksheets/sheet3.xml><?xml version="1.0" encoding="utf-8"?>
<worksheet xmlns="http://schemas.openxmlformats.org/spreadsheetml/2006/main" xmlns:r="http://schemas.openxmlformats.org/officeDocument/2006/relationships">
  <sheetPr>
    <tabColor theme="5" tint="0.79998168889431442"/>
    <pageSetUpPr fitToPage="1"/>
  </sheetPr>
  <dimension ref="A1:AA83"/>
  <sheetViews>
    <sheetView view="pageBreakPreview" topLeftCell="B2" zoomScale="55" zoomScaleNormal="70" zoomScaleSheetLayoutView="55" zoomScalePageLayoutView="55" workbookViewId="0">
      <selection activeCell="L16" sqref="L16:L18"/>
    </sheetView>
  </sheetViews>
  <sheetFormatPr defaultColWidth="8.875" defaultRowHeight="13.5"/>
  <cols>
    <col min="1" max="1" width="6.875" style="3" hidden="1" customWidth="1"/>
    <col min="2" max="2" width="7.75" style="2" customWidth="1"/>
    <col min="3" max="10" width="3.75" style="2" customWidth="1"/>
    <col min="11" max="11" width="40.875" style="2" customWidth="1"/>
    <col min="12" max="15" width="15.875" style="2" customWidth="1"/>
    <col min="16" max="16" width="13.5" style="2" hidden="1" customWidth="1"/>
    <col min="17" max="18" width="28.75" style="2" customWidth="1"/>
    <col min="19" max="19" width="50.75" style="2" customWidth="1"/>
    <col min="20" max="20" width="10.75" style="3" hidden="1" customWidth="1"/>
    <col min="21" max="21" width="5.75" style="2" hidden="1" customWidth="1"/>
    <col min="22" max="22" width="10.75" style="2" hidden="1" customWidth="1"/>
    <col min="23" max="24" width="8.625" style="1" hidden="1" customWidth="1"/>
    <col min="25" max="25" width="10.75" style="2" hidden="1" customWidth="1"/>
    <col min="26" max="26" width="10.375" style="3" hidden="1" customWidth="1"/>
    <col min="27" max="27" width="0" style="2" hidden="1" customWidth="1"/>
    <col min="28" max="16384" width="8.875" style="2"/>
  </cols>
  <sheetData>
    <row r="1" spans="1:27" ht="24.95" hidden="1" customHeight="1">
      <c r="B1" s="2" t="str">
        <f>L1&amp;Q3&amp;L1&amp;L1&amp;L1&amp;K5</f>
        <v>******平成○年度******************国土交通省</v>
      </c>
      <c r="L1" s="2" t="s">
        <v>29</v>
      </c>
      <c r="W1" s="2"/>
      <c r="X1" s="2"/>
    </row>
    <row r="2" spans="1:27" ht="32.85" customHeight="1">
      <c r="B2" s="149" t="s">
        <v>28</v>
      </c>
      <c r="C2" s="149"/>
      <c r="D2" s="149"/>
      <c r="E2" s="149"/>
      <c r="F2" s="149"/>
      <c r="G2" s="149"/>
      <c r="H2" s="149"/>
      <c r="I2" s="149"/>
      <c r="J2" s="150"/>
      <c r="K2" s="150"/>
      <c r="L2" s="79"/>
      <c r="M2" s="79"/>
      <c r="N2" s="79"/>
      <c r="S2" s="39"/>
      <c r="W2" s="83"/>
      <c r="X2" s="83"/>
    </row>
    <row r="3" spans="1:27" ht="25.5" customHeight="1">
      <c r="B3" s="9"/>
      <c r="C3" s="9"/>
      <c r="D3" s="9"/>
      <c r="E3" s="9"/>
      <c r="F3" s="9"/>
      <c r="G3" s="9"/>
      <c r="H3" s="9"/>
      <c r="I3" s="9"/>
      <c r="J3" s="9"/>
      <c r="K3" s="71" t="s">
        <v>40</v>
      </c>
      <c r="L3" s="161" t="s">
        <v>32</v>
      </c>
      <c r="M3" s="161"/>
      <c r="N3" s="161"/>
      <c r="O3" s="161"/>
      <c r="P3" s="83"/>
      <c r="Q3" s="85" t="s">
        <v>46</v>
      </c>
      <c r="R3" s="9"/>
      <c r="S3" s="9"/>
      <c r="W3" s="83"/>
      <c r="X3" s="83"/>
    </row>
    <row r="4" spans="1:27" ht="10.5" customHeight="1">
      <c r="B4" s="38"/>
      <c r="C4" s="38"/>
      <c r="D4" s="38"/>
      <c r="E4" s="38"/>
      <c r="F4" s="38"/>
      <c r="G4" s="38"/>
      <c r="H4" s="38"/>
      <c r="I4" s="38"/>
      <c r="J4" s="38"/>
      <c r="K4" s="38"/>
      <c r="L4" s="38"/>
      <c r="M4" s="38"/>
      <c r="N4" s="38"/>
      <c r="O4" s="38"/>
      <c r="P4" s="38"/>
      <c r="Q4" s="38"/>
      <c r="S4" s="37"/>
      <c r="W4" s="2"/>
      <c r="X4" s="2"/>
    </row>
    <row r="5" spans="1:27" ht="25.5" customHeight="1">
      <c r="B5" s="151" t="s">
        <v>27</v>
      </c>
      <c r="C5" s="151"/>
      <c r="D5" s="151"/>
      <c r="E5" s="151"/>
      <c r="F5" s="151"/>
      <c r="G5" s="151"/>
      <c r="H5" s="151"/>
      <c r="I5" s="151"/>
      <c r="J5" s="151"/>
      <c r="K5" s="80" t="s">
        <v>31</v>
      </c>
      <c r="L5" s="36"/>
      <c r="M5" s="36"/>
      <c r="N5" s="36"/>
      <c r="O5" s="34"/>
      <c r="P5" s="34"/>
      <c r="Q5" s="35"/>
      <c r="S5" s="72" t="s">
        <v>39</v>
      </c>
      <c r="W5" s="7"/>
      <c r="X5" s="7"/>
    </row>
    <row r="6" spans="1:27" ht="14.25">
      <c r="B6" s="33" t="s">
        <v>25</v>
      </c>
      <c r="C6" s="33"/>
      <c r="D6" s="33"/>
      <c r="E6" s="33"/>
      <c r="F6" s="33"/>
      <c r="G6" s="33"/>
      <c r="H6" s="33"/>
      <c r="I6" s="33"/>
      <c r="J6" s="8"/>
      <c r="S6" s="7" t="s">
        <v>24</v>
      </c>
      <c r="W6" s="49"/>
      <c r="X6" s="49"/>
    </row>
    <row r="7" spans="1:27" s="30" customFormat="1" ht="14.45" hidden="1" customHeight="1">
      <c r="A7" s="30">
        <v>1</v>
      </c>
      <c r="B7" s="32">
        <v>2</v>
      </c>
      <c r="C7" s="32">
        <v>3</v>
      </c>
      <c r="D7" s="32">
        <v>4</v>
      </c>
      <c r="E7" s="32">
        <v>5</v>
      </c>
      <c r="F7" s="32">
        <v>6</v>
      </c>
      <c r="G7" s="32">
        <v>7</v>
      </c>
      <c r="H7" s="32">
        <v>8</v>
      </c>
      <c r="I7" s="32">
        <v>9</v>
      </c>
      <c r="J7" s="31">
        <v>10</v>
      </c>
      <c r="K7" s="31">
        <v>11</v>
      </c>
      <c r="L7" s="31">
        <v>12</v>
      </c>
      <c r="M7" s="31">
        <v>13</v>
      </c>
      <c r="N7" s="31">
        <v>14</v>
      </c>
      <c r="O7" s="31"/>
      <c r="P7" s="31"/>
      <c r="Q7" s="31" t="b">
        <f>IF(Q3="平成２３年度","19",IF(Q3="平成２４年度","20",IF(Q3="平成２５年度","21",IF(Q3="平成２６年度","22",IF(Q3="平成２７年度","23")))))</f>
        <v>0</v>
      </c>
      <c r="R7" s="31"/>
      <c r="T7" s="30">
        <v>29</v>
      </c>
      <c r="W7" s="41"/>
      <c r="X7" s="41"/>
    </row>
    <row r="8" spans="1:27" ht="21.6" customHeight="1">
      <c r="B8" s="152" t="s">
        <v>18</v>
      </c>
      <c r="C8" s="154" t="s">
        <v>17</v>
      </c>
      <c r="D8" s="155"/>
      <c r="E8" s="155"/>
      <c r="F8" s="155"/>
      <c r="G8" s="155"/>
      <c r="H8" s="155"/>
      <c r="I8" s="155"/>
      <c r="J8" s="156"/>
      <c r="K8" s="142" t="s">
        <v>16</v>
      </c>
      <c r="L8" s="142" t="s">
        <v>15</v>
      </c>
      <c r="M8" s="142" t="s">
        <v>14</v>
      </c>
      <c r="N8" s="142" t="s">
        <v>13</v>
      </c>
      <c r="O8" s="144" t="s">
        <v>33</v>
      </c>
      <c r="P8" s="81"/>
      <c r="Q8" s="146" t="s">
        <v>34</v>
      </c>
      <c r="R8" s="147"/>
      <c r="S8" s="148" t="s">
        <v>22</v>
      </c>
      <c r="W8" s="41"/>
      <c r="X8" s="41"/>
    </row>
    <row r="9" spans="1:27" ht="87" customHeight="1">
      <c r="B9" s="153"/>
      <c r="C9" s="157"/>
      <c r="D9" s="158"/>
      <c r="E9" s="158"/>
      <c r="F9" s="158"/>
      <c r="G9" s="158"/>
      <c r="H9" s="158"/>
      <c r="I9" s="158"/>
      <c r="J9" s="159"/>
      <c r="K9" s="160"/>
      <c r="L9" s="160"/>
      <c r="M9" s="143"/>
      <c r="N9" s="143"/>
      <c r="O9" s="145"/>
      <c r="P9" s="82"/>
      <c r="Q9" s="68" t="s">
        <v>41</v>
      </c>
      <c r="R9" s="78" t="s">
        <v>36</v>
      </c>
      <c r="S9" s="148"/>
    </row>
    <row r="10" spans="1:27" s="8" customFormat="1" ht="25.15" customHeight="1">
      <c r="A10" s="84" t="str">
        <f>IF(TYPE(VLOOKUP($B$1,#REF!,$A$7,FALSE))&lt;&gt;16,VLOOKUP($B$1,#REF!,$A$7+A7,FALSE),"")</f>
        <v/>
      </c>
      <c r="B10" s="136"/>
      <c r="C10" s="139"/>
      <c r="D10" s="127"/>
      <c r="E10" s="130" t="s">
        <v>8</v>
      </c>
      <c r="F10" s="127"/>
      <c r="G10" s="130" t="s">
        <v>8</v>
      </c>
      <c r="H10" s="127"/>
      <c r="I10" s="130" t="str">
        <f>IF(C10="","","-")</f>
        <v/>
      </c>
      <c r="J10" s="127"/>
      <c r="K10" s="133"/>
      <c r="L10" s="121"/>
      <c r="M10" s="121"/>
      <c r="N10" s="121"/>
      <c r="O10" s="124"/>
      <c r="P10" s="73"/>
      <c r="Q10" s="74"/>
      <c r="R10" s="20"/>
      <c r="S10" s="29"/>
      <c r="T10" s="64" t="e">
        <f>IF(TYPE(VLOOKUP($A$10,#REF!,T7,FALSE))&lt;&gt;16,VLOOKUP($A$10,#REF!,T7,FALSE),"")+1</f>
        <v>#VALUE!</v>
      </c>
      <c r="W10" s="41" t="s">
        <v>12</v>
      </c>
      <c r="X10" s="41" t="s">
        <v>11</v>
      </c>
      <c r="Y10" s="41">
        <v>1</v>
      </c>
      <c r="Z10" s="64">
        <v>1</v>
      </c>
      <c r="AA10" s="64" t="s">
        <v>42</v>
      </c>
    </row>
    <row r="11" spans="1:27" s="8" customFormat="1" ht="25.15" customHeight="1">
      <c r="A11" s="50" t="str">
        <f>IF(A10="","",A10+1)</f>
        <v/>
      </c>
      <c r="B11" s="137"/>
      <c r="C11" s="140"/>
      <c r="D11" s="128"/>
      <c r="E11" s="131"/>
      <c r="F11" s="128"/>
      <c r="G11" s="131"/>
      <c r="H11" s="128"/>
      <c r="I11" s="131"/>
      <c r="J11" s="128"/>
      <c r="K11" s="134"/>
      <c r="L11" s="122"/>
      <c r="M11" s="122"/>
      <c r="N11" s="122"/>
      <c r="O11" s="125"/>
      <c r="P11" s="75"/>
      <c r="Q11" s="76"/>
      <c r="R11" s="17">
        <f>ROUNDDOWN(O10*Q11,0)</f>
        <v>0</v>
      </c>
      <c r="S11" s="28"/>
      <c r="T11" s="64" t="e">
        <f>IF(TYPE(VLOOKUP($A$11,#REF!,T7,FALSE))&lt;&gt;16,VLOOKUP($A$11,#REF!,T7,FALSE),"")+1</f>
        <v>#VALUE!</v>
      </c>
      <c r="W11" s="41"/>
      <c r="X11" s="41" t="s">
        <v>10</v>
      </c>
      <c r="Y11" s="41">
        <v>2</v>
      </c>
      <c r="Z11" s="64">
        <v>2</v>
      </c>
      <c r="AA11" s="64" t="s">
        <v>43</v>
      </c>
    </row>
    <row r="12" spans="1:27" s="8" customFormat="1" ht="25.15" customHeight="1">
      <c r="A12" s="50" t="str">
        <f>IF(A11="","",A11+1)</f>
        <v/>
      </c>
      <c r="B12" s="138"/>
      <c r="C12" s="141"/>
      <c r="D12" s="129"/>
      <c r="E12" s="132"/>
      <c r="F12" s="129"/>
      <c r="G12" s="132"/>
      <c r="H12" s="129"/>
      <c r="I12" s="132"/>
      <c r="J12" s="129"/>
      <c r="K12" s="135"/>
      <c r="L12" s="123"/>
      <c r="M12" s="123"/>
      <c r="N12" s="123"/>
      <c r="O12" s="126"/>
      <c r="P12" s="77"/>
      <c r="Q12" s="13">
        <f>SUBTOTAL(9,Q10:Q11)</f>
        <v>0</v>
      </c>
      <c r="R12" s="13">
        <f>SUBTOTAL(9,R10:R11)</f>
        <v>0</v>
      </c>
      <c r="S12" s="27"/>
      <c r="T12" s="64" t="e">
        <f>IF(TYPE(VLOOKUP($A$12,#REF!,T7,FALSE))&lt;&gt;16,VLOOKUP($A$12,#REF!,T7,FALSE),"")+1</f>
        <v>#VALUE!</v>
      </c>
      <c r="W12" s="41"/>
      <c r="X12" s="41" t="s">
        <v>9</v>
      </c>
      <c r="Y12" s="41">
        <v>3</v>
      </c>
      <c r="Z12" s="64">
        <v>3</v>
      </c>
      <c r="AA12" s="64" t="s">
        <v>44</v>
      </c>
    </row>
    <row r="13" spans="1:27" s="8" customFormat="1" ht="25.15" customHeight="1">
      <c r="A13" s="50" t="str">
        <f ca="1">IF(TYPE(VLOOKUP($B$1,INDIRECT("'１－２'!$A"&amp;T12&amp;":$AT$400"),1,FALSE))&lt;&gt;16,VLOOKUP($B$1,INDIRECT("'１－２'!$A"&amp;T12&amp;":$AT$400"),2,FALSE),"")</f>
        <v/>
      </c>
      <c r="B13" s="92"/>
      <c r="C13" s="95"/>
      <c r="D13" s="86"/>
      <c r="E13" s="86"/>
      <c r="F13" s="86"/>
      <c r="G13" s="86"/>
      <c r="H13" s="86"/>
      <c r="I13" s="86"/>
      <c r="J13" s="89"/>
      <c r="K13" s="98"/>
      <c r="L13" s="101"/>
      <c r="M13" s="101"/>
      <c r="N13" s="101"/>
      <c r="O13" s="104"/>
      <c r="P13" s="26"/>
      <c r="Q13" s="20"/>
      <c r="R13" s="20"/>
      <c r="S13" s="24"/>
      <c r="T13" s="64" t="e">
        <f ca="1">IF(TYPE(VLOOKUP($A$13,#REF!,T7,FALSE))&lt;&gt;16,VLOOKUP($A$13,#REF!,T7,FALSE),"")+1</f>
        <v>#VALUE!</v>
      </c>
      <c r="W13" s="41"/>
      <c r="X13" s="41"/>
      <c r="Y13" s="41"/>
      <c r="Z13" s="64">
        <v>4</v>
      </c>
      <c r="AA13" s="64" t="s">
        <v>45</v>
      </c>
    </row>
    <row r="14" spans="1:27" s="8" customFormat="1" ht="25.15" customHeight="1">
      <c r="A14" s="50" t="str">
        <f ca="1">IF(A13="","",A13+1)</f>
        <v/>
      </c>
      <c r="B14" s="93"/>
      <c r="C14" s="96"/>
      <c r="D14" s="87"/>
      <c r="E14" s="87"/>
      <c r="F14" s="87"/>
      <c r="G14" s="87"/>
      <c r="H14" s="87"/>
      <c r="I14" s="87"/>
      <c r="J14" s="90"/>
      <c r="K14" s="99"/>
      <c r="L14" s="102"/>
      <c r="M14" s="102"/>
      <c r="N14" s="102"/>
      <c r="O14" s="105"/>
      <c r="P14" s="51"/>
      <c r="Q14" s="17"/>
      <c r="R14" s="17">
        <f>ROUNDDOWN(O13*Q14,0)</f>
        <v>0</v>
      </c>
      <c r="S14" s="23"/>
      <c r="T14" s="64" t="e">
        <f ca="1">IF(TYPE(VLOOKUP(A14,#REF!,$T$7,FALSE))&lt;&gt;16,VLOOKUP(A14,#REF!,$T$7,FALSE),"")+1</f>
        <v>#VALUE!</v>
      </c>
      <c r="W14" s="41"/>
      <c r="X14" s="41"/>
      <c r="Y14" s="41"/>
      <c r="Z14" s="64">
        <v>5</v>
      </c>
    </row>
    <row r="15" spans="1:27" s="8" customFormat="1" ht="25.15" customHeight="1">
      <c r="A15" s="50" t="str">
        <f ca="1">IF(A14="","",A14+1)</f>
        <v/>
      </c>
      <c r="B15" s="94"/>
      <c r="C15" s="97"/>
      <c r="D15" s="88"/>
      <c r="E15" s="88"/>
      <c r="F15" s="88"/>
      <c r="G15" s="88"/>
      <c r="H15" s="88"/>
      <c r="I15" s="88"/>
      <c r="J15" s="91"/>
      <c r="K15" s="100"/>
      <c r="L15" s="103"/>
      <c r="M15" s="103"/>
      <c r="N15" s="103"/>
      <c r="O15" s="106"/>
      <c r="P15" s="52"/>
      <c r="Q15" s="13">
        <f>SUBTOTAL(9,Q13:Q14)</f>
        <v>0</v>
      </c>
      <c r="R15" s="13">
        <f>SUBTOTAL(9,R13:R14)</f>
        <v>0</v>
      </c>
      <c r="S15" s="22"/>
      <c r="T15" s="64" t="e">
        <f ca="1">IF(TYPE(VLOOKUP(A15,#REF!,$T$7,FALSE))&lt;&gt;16,VLOOKUP(A15,#REF!,$T$7,FALSE),"")+1</f>
        <v>#VALUE!</v>
      </c>
      <c r="W15" s="41"/>
      <c r="X15" s="41"/>
      <c r="Y15" s="41"/>
      <c r="Z15" s="64">
        <v>6</v>
      </c>
    </row>
    <row r="16" spans="1:27" s="8" customFormat="1" ht="25.15" customHeight="1">
      <c r="A16" s="50" t="str">
        <f ca="1">IF(TYPE(VLOOKUP($B$1,INDIRECT("'１－２'!$A"&amp;T15&amp;":$AT$400"),1,FALSE))&lt;&gt;16,VLOOKUP($B$1,INDIRECT("'１－２'!$A"&amp;T15&amp;":$AT$400"),2,FALSE),"")</f>
        <v/>
      </c>
      <c r="B16" s="92"/>
      <c r="C16" s="95"/>
      <c r="D16" s="86"/>
      <c r="E16" s="86"/>
      <c r="F16" s="86"/>
      <c r="G16" s="86"/>
      <c r="H16" s="86"/>
      <c r="I16" s="86"/>
      <c r="J16" s="89"/>
      <c r="K16" s="98"/>
      <c r="L16" s="101"/>
      <c r="M16" s="101"/>
      <c r="N16" s="101"/>
      <c r="O16" s="104"/>
      <c r="P16" s="26"/>
      <c r="Q16" s="20"/>
      <c r="R16" s="20"/>
      <c r="S16" s="24"/>
      <c r="T16" s="64" t="e">
        <f ca="1">IF(TYPE(VLOOKUP(A16,#REF!,$T$7,FALSE))&lt;&gt;16,VLOOKUP(A16,#REF!,$T$7,FALSE),"")+1</f>
        <v>#VALUE!</v>
      </c>
      <c r="W16" s="41"/>
      <c r="X16" s="41"/>
      <c r="Y16" s="41"/>
      <c r="Z16" s="64">
        <v>7</v>
      </c>
    </row>
    <row r="17" spans="1:26" s="8" customFormat="1" ht="25.15" customHeight="1">
      <c r="A17" s="50" t="str">
        <f ca="1">IF(A16="","",A16+1)</f>
        <v/>
      </c>
      <c r="B17" s="93"/>
      <c r="C17" s="96"/>
      <c r="D17" s="87"/>
      <c r="E17" s="87"/>
      <c r="F17" s="87"/>
      <c r="G17" s="87"/>
      <c r="H17" s="87"/>
      <c r="I17" s="87"/>
      <c r="J17" s="90"/>
      <c r="K17" s="99"/>
      <c r="L17" s="102"/>
      <c r="M17" s="102"/>
      <c r="N17" s="102"/>
      <c r="O17" s="105"/>
      <c r="P17" s="51"/>
      <c r="Q17" s="17"/>
      <c r="R17" s="17">
        <f>ROUNDDOWN(O16*Q17,0)</f>
        <v>0</v>
      </c>
      <c r="S17" s="23"/>
      <c r="T17" s="64" t="e">
        <f ca="1">IF(TYPE(VLOOKUP(A17,#REF!,$T$7,FALSE))&lt;&gt;16,VLOOKUP(A17,#REF!,$T$7,FALSE),"")+1</f>
        <v>#VALUE!</v>
      </c>
      <c r="W17" s="41"/>
      <c r="X17" s="41"/>
      <c r="Y17" s="41"/>
      <c r="Z17" s="64">
        <v>8</v>
      </c>
    </row>
    <row r="18" spans="1:26" s="8" customFormat="1" ht="25.15" customHeight="1">
      <c r="A18" s="50" t="str">
        <f ca="1">IF(A17="","",A17+1)</f>
        <v/>
      </c>
      <c r="B18" s="94"/>
      <c r="C18" s="97"/>
      <c r="D18" s="88"/>
      <c r="E18" s="88"/>
      <c r="F18" s="88"/>
      <c r="G18" s="88"/>
      <c r="H18" s="88"/>
      <c r="I18" s="88"/>
      <c r="J18" s="91"/>
      <c r="K18" s="100"/>
      <c r="L18" s="103"/>
      <c r="M18" s="103"/>
      <c r="N18" s="103"/>
      <c r="O18" s="106"/>
      <c r="P18" s="52"/>
      <c r="Q18" s="13">
        <f>SUBTOTAL(9,Q16:Q17)</f>
        <v>0</v>
      </c>
      <c r="R18" s="13">
        <f>SUBTOTAL(9,R16:R17)</f>
        <v>0</v>
      </c>
      <c r="S18" s="22"/>
      <c r="T18" s="64" t="e">
        <f ca="1">IF(TYPE(VLOOKUP(A18,#REF!,$T$7,FALSE))&lt;&gt;16,VLOOKUP(A18,#REF!,$T$7,FALSE),"")+1</f>
        <v>#VALUE!</v>
      </c>
      <c r="W18" s="41"/>
      <c r="X18" s="41"/>
      <c r="Y18" s="41"/>
      <c r="Z18" s="64">
        <v>9</v>
      </c>
    </row>
    <row r="19" spans="1:26" s="8" customFormat="1" ht="25.15" customHeight="1">
      <c r="A19" s="50" t="str">
        <f ca="1">IF(TYPE(VLOOKUP($B$1,INDIRECT("'１－２'!$A"&amp;T18&amp;":$AT$400"),1,FALSE))&lt;&gt;16,VLOOKUP($B$1,INDIRECT("'１－２'!$A"&amp;T18&amp;":$AT$400"),2,FALSE),"")</f>
        <v/>
      </c>
      <c r="B19" s="92"/>
      <c r="C19" s="95"/>
      <c r="D19" s="86"/>
      <c r="E19" s="86"/>
      <c r="F19" s="86"/>
      <c r="G19" s="86"/>
      <c r="H19" s="86"/>
      <c r="I19" s="86"/>
      <c r="J19" s="89"/>
      <c r="K19" s="98"/>
      <c r="L19" s="101"/>
      <c r="M19" s="101"/>
      <c r="N19" s="101"/>
      <c r="O19" s="104"/>
      <c r="P19" s="26"/>
      <c r="Q19" s="20"/>
      <c r="R19" s="20"/>
      <c r="S19" s="24"/>
      <c r="T19" s="64" t="e">
        <f ca="1">IF(TYPE(VLOOKUP(A19,#REF!,$T$7,FALSE))&lt;&gt;16,VLOOKUP(A19,#REF!,$T$7,FALSE),"")+1</f>
        <v>#VALUE!</v>
      </c>
      <c r="W19" s="41"/>
      <c r="X19" s="41"/>
      <c r="Y19" s="41"/>
      <c r="Z19" s="64">
        <v>10</v>
      </c>
    </row>
    <row r="20" spans="1:26" s="8" customFormat="1" ht="25.15" customHeight="1">
      <c r="A20" s="50" t="str">
        <f ca="1">IF(A19="","",A19+1)</f>
        <v/>
      </c>
      <c r="B20" s="93"/>
      <c r="C20" s="96"/>
      <c r="D20" s="87"/>
      <c r="E20" s="87"/>
      <c r="F20" s="87"/>
      <c r="G20" s="87"/>
      <c r="H20" s="87"/>
      <c r="I20" s="87"/>
      <c r="J20" s="90"/>
      <c r="K20" s="99"/>
      <c r="L20" s="102"/>
      <c r="M20" s="102"/>
      <c r="N20" s="102"/>
      <c r="O20" s="105"/>
      <c r="P20" s="51"/>
      <c r="Q20" s="17"/>
      <c r="R20" s="17">
        <f>ROUNDDOWN(O19*Q20,0)</f>
        <v>0</v>
      </c>
      <c r="S20" s="23"/>
      <c r="T20" s="64" t="e">
        <f ca="1">IF(TYPE(VLOOKUP(A20,#REF!,$T$7,FALSE))&lt;&gt;16,VLOOKUP(A20,#REF!,$T$7,FALSE),"")+1</f>
        <v>#VALUE!</v>
      </c>
      <c r="W20" s="41"/>
      <c r="X20" s="41"/>
      <c r="Y20" s="41"/>
      <c r="Z20" s="64">
        <v>11</v>
      </c>
    </row>
    <row r="21" spans="1:26" s="8" customFormat="1" ht="25.15" customHeight="1">
      <c r="A21" s="50" t="str">
        <f ca="1">IF(A20="","",A20+1)</f>
        <v/>
      </c>
      <c r="B21" s="94"/>
      <c r="C21" s="97"/>
      <c r="D21" s="88"/>
      <c r="E21" s="88"/>
      <c r="F21" s="88"/>
      <c r="G21" s="88"/>
      <c r="H21" s="88"/>
      <c r="I21" s="88"/>
      <c r="J21" s="91"/>
      <c r="K21" s="100"/>
      <c r="L21" s="103"/>
      <c r="M21" s="103"/>
      <c r="N21" s="103"/>
      <c r="O21" s="106"/>
      <c r="P21" s="52"/>
      <c r="Q21" s="13">
        <f>SUBTOTAL(9,Q19:Q20)</f>
        <v>0</v>
      </c>
      <c r="R21" s="13">
        <f>SUBTOTAL(9,R19:R20)</f>
        <v>0</v>
      </c>
      <c r="S21" s="22"/>
      <c r="T21" s="64" t="e">
        <f ca="1">IF(TYPE(VLOOKUP(A21,#REF!,$T$7,FALSE))&lt;&gt;16,VLOOKUP(A21,#REF!,$T$7,FALSE),"")+1</f>
        <v>#VALUE!</v>
      </c>
      <c r="W21" s="41"/>
      <c r="X21" s="41"/>
      <c r="Y21" s="41"/>
      <c r="Z21" s="64">
        <v>12</v>
      </c>
    </row>
    <row r="22" spans="1:26" s="8" customFormat="1" ht="25.15" customHeight="1">
      <c r="A22" s="50" t="str">
        <f ca="1">IF(TYPE(VLOOKUP($B$1,INDIRECT("'１－２'!$A"&amp;T21&amp;":$AT$400"),1,FALSE))&lt;&gt;16,VLOOKUP($B$1,INDIRECT("'１－２'!$A"&amp;T21&amp;":$AT$400"),2,FALSE),"")</f>
        <v/>
      </c>
      <c r="B22" s="92"/>
      <c r="C22" s="95"/>
      <c r="D22" s="86"/>
      <c r="E22" s="86"/>
      <c r="F22" s="86"/>
      <c r="G22" s="86"/>
      <c r="H22" s="86"/>
      <c r="I22" s="86"/>
      <c r="J22" s="89"/>
      <c r="K22" s="98"/>
      <c r="L22" s="101"/>
      <c r="M22" s="101"/>
      <c r="N22" s="101"/>
      <c r="O22" s="104"/>
      <c r="P22" s="26"/>
      <c r="Q22" s="20"/>
      <c r="R22" s="20"/>
      <c r="S22" s="24"/>
      <c r="T22" s="64" t="e">
        <f ca="1">IF(TYPE(VLOOKUP(A22,#REF!,$T$7,FALSE))&lt;&gt;16,VLOOKUP(A22,#REF!,$T$7,FALSE),"")+1</f>
        <v>#VALUE!</v>
      </c>
      <c r="W22" s="41"/>
      <c r="X22" s="41"/>
      <c r="Y22" s="41"/>
      <c r="Z22" s="64">
        <v>13</v>
      </c>
    </row>
    <row r="23" spans="1:26" s="8" customFormat="1" ht="25.15" customHeight="1">
      <c r="A23" s="50" t="str">
        <f ca="1">IF(A22="","",A22+1)</f>
        <v/>
      </c>
      <c r="B23" s="93"/>
      <c r="C23" s="96"/>
      <c r="D23" s="87"/>
      <c r="E23" s="87"/>
      <c r="F23" s="87"/>
      <c r="G23" s="87"/>
      <c r="H23" s="87"/>
      <c r="I23" s="87"/>
      <c r="J23" s="90"/>
      <c r="K23" s="99"/>
      <c r="L23" s="102"/>
      <c r="M23" s="102"/>
      <c r="N23" s="102"/>
      <c r="O23" s="105"/>
      <c r="P23" s="51"/>
      <c r="Q23" s="17"/>
      <c r="R23" s="17">
        <f>ROUNDDOWN(O22*Q23,0)</f>
        <v>0</v>
      </c>
      <c r="S23" s="23"/>
      <c r="T23" s="64" t="e">
        <f ca="1">IF(TYPE(VLOOKUP(A23,#REF!,$T$7,FALSE))&lt;&gt;16,VLOOKUP(A23,#REF!,$T$7,FALSE),"")+1</f>
        <v>#VALUE!</v>
      </c>
      <c r="W23" s="41"/>
      <c r="X23" s="41"/>
      <c r="Y23" s="41"/>
      <c r="Z23" s="64">
        <v>14</v>
      </c>
    </row>
    <row r="24" spans="1:26" s="8" customFormat="1" ht="25.15" customHeight="1">
      <c r="A24" s="50" t="str">
        <f ca="1">IF(A23="","",A23+1)</f>
        <v/>
      </c>
      <c r="B24" s="94"/>
      <c r="C24" s="97"/>
      <c r="D24" s="88"/>
      <c r="E24" s="88"/>
      <c r="F24" s="88"/>
      <c r="G24" s="88"/>
      <c r="H24" s="88"/>
      <c r="I24" s="88"/>
      <c r="J24" s="91"/>
      <c r="K24" s="100"/>
      <c r="L24" s="103"/>
      <c r="M24" s="103"/>
      <c r="N24" s="103"/>
      <c r="O24" s="106"/>
      <c r="P24" s="52"/>
      <c r="Q24" s="13">
        <f>SUBTOTAL(9,Q22:Q23)</f>
        <v>0</v>
      </c>
      <c r="R24" s="13">
        <f>SUBTOTAL(9,R22:R23)</f>
        <v>0</v>
      </c>
      <c r="S24" s="22"/>
      <c r="T24" s="64" t="e">
        <f ca="1">IF(TYPE(VLOOKUP(A24,#REF!,$T$7,FALSE))&lt;&gt;16,VLOOKUP(A24,#REF!,$T$7,FALSE),"")+1</f>
        <v>#VALUE!</v>
      </c>
      <c r="W24" s="41"/>
      <c r="X24" s="41"/>
      <c r="Y24" s="41"/>
      <c r="Z24" s="64">
        <v>15</v>
      </c>
    </row>
    <row r="25" spans="1:26" s="8" customFormat="1" ht="25.15" customHeight="1">
      <c r="A25" s="50" t="str">
        <f ca="1">IF(TYPE(VLOOKUP($B$1,INDIRECT("'１－２'!$A"&amp;T24&amp;":$AT$400"),1,FALSE))&lt;&gt;16,VLOOKUP($B$1,INDIRECT("'１－２'!$A"&amp;T24&amp;":$AT$400"),2,FALSE),"")</f>
        <v/>
      </c>
      <c r="B25" s="92"/>
      <c r="C25" s="95"/>
      <c r="D25" s="86"/>
      <c r="E25" s="86"/>
      <c r="F25" s="86"/>
      <c r="G25" s="86"/>
      <c r="H25" s="86"/>
      <c r="I25" s="86"/>
      <c r="J25" s="89"/>
      <c r="K25" s="98"/>
      <c r="L25" s="101"/>
      <c r="M25" s="101"/>
      <c r="N25" s="101"/>
      <c r="O25" s="104"/>
      <c r="P25" s="25"/>
      <c r="Q25" s="20"/>
      <c r="R25" s="20"/>
      <c r="S25" s="24"/>
      <c r="T25" s="64" t="e">
        <f ca="1">IF(TYPE(VLOOKUP(A25,#REF!,$T$7,FALSE))&lt;&gt;16,VLOOKUP(A25,#REF!,$T$7,FALSE),"")+1</f>
        <v>#VALUE!</v>
      </c>
      <c r="W25" s="41"/>
      <c r="X25" s="41"/>
      <c r="Z25" s="64"/>
    </row>
    <row r="26" spans="1:26" s="8" customFormat="1" ht="25.15" customHeight="1">
      <c r="A26" s="50" t="str">
        <f ca="1">IF(A25="","",A25+1)</f>
        <v/>
      </c>
      <c r="B26" s="93"/>
      <c r="C26" s="96"/>
      <c r="D26" s="87"/>
      <c r="E26" s="87"/>
      <c r="F26" s="87"/>
      <c r="G26" s="87"/>
      <c r="H26" s="87"/>
      <c r="I26" s="87"/>
      <c r="J26" s="90"/>
      <c r="K26" s="99"/>
      <c r="L26" s="102"/>
      <c r="M26" s="102"/>
      <c r="N26" s="102"/>
      <c r="O26" s="105"/>
      <c r="P26" s="51"/>
      <c r="Q26" s="17"/>
      <c r="R26" s="17">
        <f>ROUNDDOWN(O25*Q26,0)</f>
        <v>0</v>
      </c>
      <c r="S26" s="23"/>
      <c r="T26" s="64" t="e">
        <f ca="1">IF(TYPE(VLOOKUP(A26,#REF!,$T$7,FALSE))&lt;&gt;16,VLOOKUP(A26,#REF!,$T$7,FALSE),"")+1</f>
        <v>#VALUE!</v>
      </c>
      <c r="W26" s="41"/>
      <c r="X26" s="41"/>
      <c r="Z26" s="64"/>
    </row>
    <row r="27" spans="1:26" s="8" customFormat="1" ht="25.15" customHeight="1">
      <c r="A27" s="50" t="str">
        <f ca="1">IF(A26="","",A26+1)</f>
        <v/>
      </c>
      <c r="B27" s="94"/>
      <c r="C27" s="97"/>
      <c r="D27" s="88"/>
      <c r="E27" s="88"/>
      <c r="F27" s="88"/>
      <c r="G27" s="88"/>
      <c r="H27" s="88"/>
      <c r="I27" s="88"/>
      <c r="J27" s="91"/>
      <c r="K27" s="100"/>
      <c r="L27" s="103"/>
      <c r="M27" s="103"/>
      <c r="N27" s="103"/>
      <c r="O27" s="106"/>
      <c r="P27" s="52"/>
      <c r="Q27" s="13">
        <f>SUBTOTAL(9,Q25:Q26)</f>
        <v>0</v>
      </c>
      <c r="R27" s="13">
        <f>SUBTOTAL(9,R25:R26)</f>
        <v>0</v>
      </c>
      <c r="S27" s="22"/>
      <c r="T27" s="64" t="e">
        <f ca="1">IF(TYPE(VLOOKUP(A27,#REF!,$T$7,FALSE))&lt;&gt;16,VLOOKUP(A27,#REF!,$T$7,FALSE),"")+1</f>
        <v>#VALUE!</v>
      </c>
      <c r="W27" s="41"/>
      <c r="X27" s="41"/>
      <c r="Z27" s="64"/>
    </row>
    <row r="28" spans="1:26" s="8" customFormat="1" ht="25.15" customHeight="1">
      <c r="A28" s="50" t="str">
        <f ca="1">IF(TYPE(VLOOKUP($B$1,INDIRECT("'１－２'!$A"&amp;T27&amp;":$AT$400"),1,FALSE))&lt;&gt;16,VLOOKUP($B$1,INDIRECT("'１－２'!$A"&amp;T27&amp;":$AT$400"),2,FALSE),"")</f>
        <v/>
      </c>
      <c r="B28" s="92"/>
      <c r="C28" s="95"/>
      <c r="D28" s="86"/>
      <c r="E28" s="86"/>
      <c r="F28" s="86"/>
      <c r="G28" s="86"/>
      <c r="H28" s="86"/>
      <c r="I28" s="86"/>
      <c r="J28" s="89"/>
      <c r="K28" s="98"/>
      <c r="L28" s="101"/>
      <c r="M28" s="101"/>
      <c r="N28" s="101"/>
      <c r="O28" s="104"/>
      <c r="P28" s="25"/>
      <c r="Q28" s="20"/>
      <c r="R28" s="20"/>
      <c r="S28" s="24"/>
      <c r="T28" s="64" t="e">
        <f ca="1">IF(TYPE(VLOOKUP(A28,#REF!,$T$7,FALSE))&lt;&gt;16,VLOOKUP(A28,#REF!,$T$7,FALSE),"")+1</f>
        <v>#VALUE!</v>
      </c>
      <c r="W28" s="41"/>
      <c r="X28" s="41"/>
      <c r="Z28" s="64"/>
    </row>
    <row r="29" spans="1:26" s="8" customFormat="1" ht="25.15" customHeight="1">
      <c r="A29" s="50" t="str">
        <f ca="1">IF(A28="","",A28+1)</f>
        <v/>
      </c>
      <c r="B29" s="93"/>
      <c r="C29" s="96"/>
      <c r="D29" s="87"/>
      <c r="E29" s="87"/>
      <c r="F29" s="87"/>
      <c r="G29" s="87"/>
      <c r="H29" s="87"/>
      <c r="I29" s="87"/>
      <c r="J29" s="90"/>
      <c r="K29" s="99"/>
      <c r="L29" s="102"/>
      <c r="M29" s="102"/>
      <c r="N29" s="102"/>
      <c r="O29" s="105"/>
      <c r="P29" s="51"/>
      <c r="Q29" s="17"/>
      <c r="R29" s="17">
        <f>ROUNDDOWN(O28*Q29,0)</f>
        <v>0</v>
      </c>
      <c r="S29" s="23"/>
      <c r="T29" s="64" t="e">
        <f ca="1">IF(TYPE(VLOOKUP(A29,#REF!,$T$7,FALSE))&lt;&gt;16,VLOOKUP(A29,#REF!,$T$7,FALSE),"")+1</f>
        <v>#VALUE!</v>
      </c>
      <c r="W29" s="41"/>
      <c r="X29" s="41"/>
      <c r="Z29" s="64"/>
    </row>
    <row r="30" spans="1:26" s="8" customFormat="1" ht="25.15" customHeight="1">
      <c r="A30" s="50" t="str">
        <f ca="1">IF(A29="","",A29+1)</f>
        <v/>
      </c>
      <c r="B30" s="94"/>
      <c r="C30" s="97"/>
      <c r="D30" s="88"/>
      <c r="E30" s="88"/>
      <c r="F30" s="88"/>
      <c r="G30" s="88"/>
      <c r="H30" s="88"/>
      <c r="I30" s="88"/>
      <c r="J30" s="91"/>
      <c r="K30" s="100"/>
      <c r="L30" s="103"/>
      <c r="M30" s="103"/>
      <c r="N30" s="103"/>
      <c r="O30" s="106"/>
      <c r="P30" s="52"/>
      <c r="Q30" s="13">
        <f>SUBTOTAL(9,Q28:Q29)</f>
        <v>0</v>
      </c>
      <c r="R30" s="13">
        <f>SUBTOTAL(9,R28:R29)</f>
        <v>0</v>
      </c>
      <c r="S30" s="22"/>
      <c r="T30" s="64" t="e">
        <f ca="1">IF(TYPE(VLOOKUP(A30,#REF!,$T$7,FALSE))&lt;&gt;16,VLOOKUP(A30,#REF!,$T$7,FALSE),"")+1</f>
        <v>#VALUE!</v>
      </c>
      <c r="W30" s="41"/>
      <c r="X30" s="41"/>
      <c r="Z30" s="64"/>
    </row>
    <row r="31" spans="1:26" s="8" customFormat="1" ht="25.15" hidden="1" customHeight="1">
      <c r="A31" s="50" t="str">
        <f ca="1">IF(TYPE(VLOOKUP($B$1,INDIRECT("'１－２'!$A"&amp;T30&amp;":$AT$400"),1,FALSE))&lt;&gt;16,VLOOKUP($B$1,INDIRECT("'１－２'!$A"&amp;T30&amp;":$AT$400"),2,FALSE),"")</f>
        <v/>
      </c>
      <c r="B31" s="92" t="str">
        <f ca="1">IF(TYPE(VLOOKUP(A31,#REF!,$B$7,FALSE))&lt;&gt;16,VLOOKUP(A31,#REF!,$B$7,FALSE),"")</f>
        <v/>
      </c>
      <c r="C31" s="95"/>
      <c r="D31" s="86" t="str">
        <f ca="1">IF(TYPE(VLOOKUP(A31,#REF!,$D$7,FALSE))&lt;&gt;16,VLOOKUP(A31,#REF!,$D$7,FALSE),"")</f>
        <v/>
      </c>
      <c r="E31" s="86" t="str">
        <f ca="1">IF(TYPE(VLOOKUP(A31,#REF!,$E$7,FALSE))&lt;&gt;16,VLOOKUP(A31,#REF!,$E$7,FALSE),"")</f>
        <v/>
      </c>
      <c r="F31" s="86" t="str">
        <f ca="1">IF(TYPE(VLOOKUP(A31,#REF!,$F$7,FALSE))&lt;&gt;16,VLOOKUP(A31,#REF!,$F$7,FALSE),"")</f>
        <v/>
      </c>
      <c r="G31" s="86" t="str">
        <f ca="1">IF(TYPE(VLOOKUP(A31,#REF!,$G$7,FALSE))&lt;&gt;16,VLOOKUP(A31,#REF!,$G$7,FALSE),"")</f>
        <v/>
      </c>
      <c r="H31" s="86" t="str">
        <f ca="1">IF(TYPE(VLOOKUP(A31,#REF!,$H$7,FALSE))&lt;&gt;16,VLOOKUP(A31,#REF!,$H$7,FALSE),"")</f>
        <v/>
      </c>
      <c r="I31" s="86" t="str">
        <f ca="1">IF(TYPE(VLOOKUP(A31,#REF!,$I$7,FALSE))&lt;&gt;16,VLOOKUP(A31,#REF!,$I$7,FALSE),"")</f>
        <v/>
      </c>
      <c r="J31" s="89" t="str">
        <f ca="1">IF(TYPE(VLOOKUP(A31,#REF!,$J$7,FALSE))&lt;&gt;16,VLOOKUP(A31,#REF!,$J$7,FALSE),"")</f>
        <v/>
      </c>
      <c r="K31" s="98" t="str">
        <f ca="1">IF(TYPE(VLOOKUP(A31,#REF!,$K$7,FALSE))&lt;&gt;16,VLOOKUP(A31,#REF!,$K$7,FALSE),"")</f>
        <v/>
      </c>
      <c r="L31" s="101" t="str">
        <f ca="1">IF(TYPE(VLOOKUP(A31,#REF!,$L$7,FALSE))&lt;&gt;16,VLOOKUP(A31,#REF!,$L$7,FALSE),"")</f>
        <v/>
      </c>
      <c r="M31" s="101"/>
      <c r="N31" s="101" t="str">
        <f ca="1">IF(TYPE(VLOOKUP(A31,#REF!,$N$7,FALSE))&lt;&gt;16,VLOOKUP(A31,#REF!,$N$7,FALSE),"")</f>
        <v/>
      </c>
      <c r="O31" s="104"/>
      <c r="P31" s="25" t="s">
        <v>7</v>
      </c>
      <c r="Q31" s="20"/>
      <c r="R31" s="20"/>
      <c r="S31" s="24"/>
      <c r="T31" s="64" t="e">
        <f ca="1">IF(TYPE(VLOOKUP(A31,#REF!,$T$7,FALSE))&lt;&gt;16,VLOOKUP(A31,#REF!,$T$7,FALSE),"")+1</f>
        <v>#VALUE!</v>
      </c>
      <c r="W31" s="41"/>
      <c r="X31" s="41"/>
      <c r="Z31" s="64"/>
    </row>
    <row r="32" spans="1:26" s="8" customFormat="1" ht="25.15" hidden="1" customHeight="1">
      <c r="A32" s="50" t="str">
        <f ca="1">IF(A31="","",A31+1)</f>
        <v/>
      </c>
      <c r="B32" s="93"/>
      <c r="C32" s="96"/>
      <c r="D32" s="87"/>
      <c r="E32" s="87"/>
      <c r="F32" s="87"/>
      <c r="G32" s="87"/>
      <c r="H32" s="87"/>
      <c r="I32" s="87"/>
      <c r="J32" s="90"/>
      <c r="K32" s="99"/>
      <c r="L32" s="102"/>
      <c r="M32" s="102"/>
      <c r="N32" s="102"/>
      <c r="O32" s="105"/>
      <c r="P32" s="51" t="s">
        <v>6</v>
      </c>
      <c r="Q32" s="17"/>
      <c r="R32" s="17">
        <f>ROUNDDOWN(O31*Q32,0)</f>
        <v>0</v>
      </c>
      <c r="S32" s="23"/>
      <c r="T32" s="64" t="e">
        <f ca="1">IF(TYPE(VLOOKUP(A32,#REF!,$T$7,FALSE))&lt;&gt;16,VLOOKUP(A32,#REF!,$T$7,FALSE),"")+1</f>
        <v>#VALUE!</v>
      </c>
      <c r="W32" s="41"/>
      <c r="X32" s="41"/>
      <c r="Z32" s="64"/>
    </row>
    <row r="33" spans="1:26" s="8" customFormat="1" ht="25.15" hidden="1" customHeight="1">
      <c r="A33" s="50" t="str">
        <f ca="1">IF(A32="","",A32+1)</f>
        <v/>
      </c>
      <c r="B33" s="94"/>
      <c r="C33" s="97"/>
      <c r="D33" s="88"/>
      <c r="E33" s="88"/>
      <c r="F33" s="88"/>
      <c r="G33" s="88"/>
      <c r="H33" s="88"/>
      <c r="I33" s="88"/>
      <c r="J33" s="91"/>
      <c r="K33" s="100"/>
      <c r="L33" s="103"/>
      <c r="M33" s="103"/>
      <c r="N33" s="103"/>
      <c r="O33" s="106"/>
      <c r="P33" s="52" t="s">
        <v>5</v>
      </c>
      <c r="Q33" s="13">
        <f>SUBTOTAL(9,Q31:Q32)</f>
        <v>0</v>
      </c>
      <c r="R33" s="13">
        <f>SUBTOTAL(9,R31:R32)</f>
        <v>0</v>
      </c>
      <c r="S33" s="22"/>
      <c r="T33" s="64" t="e">
        <f ca="1">IF(TYPE(VLOOKUP(A33,#REF!,$T$7,FALSE))&lt;&gt;16,VLOOKUP(A33,#REF!,$T$7,FALSE),"")+1</f>
        <v>#VALUE!</v>
      </c>
      <c r="W33" s="41"/>
      <c r="X33" s="41"/>
      <c r="Z33" s="64"/>
    </row>
    <row r="34" spans="1:26" s="8" customFormat="1" ht="25.15" hidden="1" customHeight="1">
      <c r="A34" s="50" t="str">
        <f ca="1">IF(TYPE(VLOOKUP($B$1,INDIRECT("'１－２'!$A"&amp;T33&amp;":$AT$400"),1,FALSE))&lt;&gt;16,VLOOKUP($B$1,INDIRECT("'１－２'!$A"&amp;T33&amp;":$AT$400"),2,FALSE),"")</f>
        <v/>
      </c>
      <c r="B34" s="92" t="str">
        <f ca="1">IF(TYPE(VLOOKUP(A34,#REF!,$B$7,FALSE))&lt;&gt;16,VLOOKUP(A34,#REF!,$B$7,FALSE),"")</f>
        <v/>
      </c>
      <c r="C34" s="95"/>
      <c r="D34" s="86" t="str">
        <f ca="1">IF(TYPE(VLOOKUP(A34,#REF!,$D$7,FALSE))&lt;&gt;16,VLOOKUP(A34,#REF!,$D$7,FALSE),"")</f>
        <v/>
      </c>
      <c r="E34" s="86" t="str">
        <f ca="1">IF(TYPE(VLOOKUP(A34,#REF!,$E$7,FALSE))&lt;&gt;16,VLOOKUP(A34,#REF!,$E$7,FALSE),"")</f>
        <v/>
      </c>
      <c r="F34" s="86" t="str">
        <f ca="1">IF(TYPE(VLOOKUP(A34,#REF!,$F$7,FALSE))&lt;&gt;16,VLOOKUP(A34,#REF!,$F$7,FALSE),"")</f>
        <v/>
      </c>
      <c r="G34" s="86" t="str">
        <f ca="1">IF(TYPE(VLOOKUP(A34,#REF!,$G$7,FALSE))&lt;&gt;16,VLOOKUP(A34,#REF!,$G$7,FALSE),"")</f>
        <v/>
      </c>
      <c r="H34" s="86" t="str">
        <f ca="1">IF(TYPE(VLOOKUP(A34,#REF!,$H$7,FALSE))&lt;&gt;16,VLOOKUP(A34,#REF!,$H$7,FALSE),"")</f>
        <v/>
      </c>
      <c r="I34" s="86" t="str">
        <f ca="1">IF(TYPE(VLOOKUP(A34,#REF!,$I$7,FALSE))&lt;&gt;16,VLOOKUP(A34,#REF!,$I$7,FALSE),"")</f>
        <v/>
      </c>
      <c r="J34" s="89" t="str">
        <f ca="1">IF(TYPE(VLOOKUP(A34,#REF!,$J$7,FALSE))&lt;&gt;16,VLOOKUP(A34,#REF!,$J$7,FALSE),"")</f>
        <v/>
      </c>
      <c r="K34" s="98" t="str">
        <f ca="1">IF(TYPE(VLOOKUP(A34,#REF!,$K$7,FALSE))&lt;&gt;16,VLOOKUP(A34,#REF!,$K$7,FALSE),"")</f>
        <v/>
      </c>
      <c r="L34" s="101" t="str">
        <f ca="1">IF(TYPE(VLOOKUP(A34,#REF!,$L$7,FALSE))&lt;&gt;16,VLOOKUP(A34,#REF!,$L$7,FALSE),"")</f>
        <v/>
      </c>
      <c r="M34" s="101"/>
      <c r="N34" s="101" t="str">
        <f ca="1">IF(TYPE(VLOOKUP(A34,#REF!,$N$7,FALSE))&lt;&gt;16,VLOOKUP(A34,#REF!,$N$7,FALSE),"")</f>
        <v/>
      </c>
      <c r="O34" s="104"/>
      <c r="P34" s="25" t="s">
        <v>7</v>
      </c>
      <c r="Q34" s="20"/>
      <c r="R34" s="20"/>
      <c r="S34" s="24"/>
      <c r="T34" s="64" t="e">
        <f ca="1">IF(TYPE(VLOOKUP(A34,#REF!,$T$7,FALSE))&lt;&gt;16,VLOOKUP(A34,#REF!,$T$7,FALSE),"")+1</f>
        <v>#VALUE!</v>
      </c>
      <c r="W34" s="41"/>
      <c r="X34" s="41"/>
      <c r="Z34" s="64"/>
    </row>
    <row r="35" spans="1:26" s="8" customFormat="1" ht="25.15" hidden="1" customHeight="1">
      <c r="A35" s="50" t="str">
        <f ca="1">IF(A34="","",A34+1)</f>
        <v/>
      </c>
      <c r="B35" s="93"/>
      <c r="C35" s="96"/>
      <c r="D35" s="87"/>
      <c r="E35" s="87"/>
      <c r="F35" s="87"/>
      <c r="G35" s="87"/>
      <c r="H35" s="87"/>
      <c r="I35" s="87"/>
      <c r="J35" s="90"/>
      <c r="K35" s="99"/>
      <c r="L35" s="102"/>
      <c r="M35" s="102"/>
      <c r="N35" s="102"/>
      <c r="O35" s="105"/>
      <c r="P35" s="51" t="s">
        <v>6</v>
      </c>
      <c r="Q35" s="17"/>
      <c r="R35" s="17">
        <f>ROUNDDOWN(O34*Q35,0)</f>
        <v>0</v>
      </c>
      <c r="S35" s="23"/>
      <c r="T35" s="64" t="e">
        <f ca="1">IF(TYPE(VLOOKUP(A35,#REF!,$T$7,FALSE))&lt;&gt;16,VLOOKUP(A35,#REF!,$T$7,FALSE),"")+1</f>
        <v>#VALUE!</v>
      </c>
      <c r="W35" s="41"/>
      <c r="X35" s="41"/>
      <c r="Z35" s="64"/>
    </row>
    <row r="36" spans="1:26" s="8" customFormat="1" ht="25.15" hidden="1" customHeight="1">
      <c r="A36" s="50" t="str">
        <f ca="1">IF(A35="","",A35+1)</f>
        <v/>
      </c>
      <c r="B36" s="94"/>
      <c r="C36" s="97"/>
      <c r="D36" s="88"/>
      <c r="E36" s="88"/>
      <c r="F36" s="88"/>
      <c r="G36" s="88"/>
      <c r="H36" s="88"/>
      <c r="I36" s="88"/>
      <c r="J36" s="91"/>
      <c r="K36" s="100"/>
      <c r="L36" s="103"/>
      <c r="M36" s="103"/>
      <c r="N36" s="103"/>
      <c r="O36" s="106"/>
      <c r="P36" s="52" t="s">
        <v>5</v>
      </c>
      <c r="Q36" s="13">
        <f>SUBTOTAL(9,Q34:Q35)</f>
        <v>0</v>
      </c>
      <c r="R36" s="13">
        <f>SUBTOTAL(9,R34:R35)</f>
        <v>0</v>
      </c>
      <c r="S36" s="22"/>
      <c r="T36" s="64" t="e">
        <f ca="1">IF(TYPE(VLOOKUP(A36,#REF!,$T$7,FALSE))&lt;&gt;16,VLOOKUP(A36,#REF!,$T$7,FALSE),"")+1</f>
        <v>#VALUE!</v>
      </c>
      <c r="W36" s="41"/>
      <c r="X36" s="41"/>
      <c r="Z36" s="64"/>
    </row>
    <row r="37" spans="1:26" s="8" customFormat="1" ht="25.15" hidden="1" customHeight="1">
      <c r="A37" s="50" t="str">
        <f ca="1">IF(TYPE(VLOOKUP($B$1,INDIRECT("'１－２'!$A"&amp;T36&amp;":$AT$400"),1,FALSE))&lt;&gt;16,VLOOKUP($B$1,INDIRECT("'１－２'!$A"&amp;T36&amp;":$AT$400"),2,FALSE),"")</f>
        <v/>
      </c>
      <c r="B37" s="92" t="str">
        <f ca="1">IF(TYPE(VLOOKUP(A37,#REF!,$B$7,FALSE))&lt;&gt;16,VLOOKUP(A37,#REF!,$B$7,FALSE),"")</f>
        <v/>
      </c>
      <c r="C37" s="95"/>
      <c r="D37" s="86" t="str">
        <f ca="1">IF(TYPE(VLOOKUP(A37,#REF!,$D$7,FALSE))&lt;&gt;16,VLOOKUP(A37,#REF!,$D$7,FALSE),"")</f>
        <v/>
      </c>
      <c r="E37" s="86" t="str">
        <f ca="1">IF(TYPE(VLOOKUP(A37,#REF!,$E$7,FALSE))&lt;&gt;16,VLOOKUP(A37,#REF!,$E$7,FALSE),"")</f>
        <v/>
      </c>
      <c r="F37" s="86" t="str">
        <f ca="1">IF(TYPE(VLOOKUP(A37,#REF!,$F$7,FALSE))&lt;&gt;16,VLOOKUP(A37,#REF!,$F$7,FALSE),"")</f>
        <v/>
      </c>
      <c r="G37" s="86" t="str">
        <f ca="1">IF(TYPE(VLOOKUP(A37,#REF!,$G$7,FALSE))&lt;&gt;16,VLOOKUP(A37,#REF!,$G$7,FALSE),"")</f>
        <v/>
      </c>
      <c r="H37" s="86" t="str">
        <f ca="1">IF(TYPE(VLOOKUP(A37,#REF!,$H$7,FALSE))&lt;&gt;16,VLOOKUP(A37,#REF!,$H$7,FALSE),"")</f>
        <v/>
      </c>
      <c r="I37" s="86" t="str">
        <f ca="1">IF(TYPE(VLOOKUP(A37,#REF!,$I$7,FALSE))&lt;&gt;16,VLOOKUP(A37,#REF!,$I$7,FALSE),"")</f>
        <v/>
      </c>
      <c r="J37" s="89" t="str">
        <f ca="1">IF(TYPE(VLOOKUP(A37,#REF!,$J$7,FALSE))&lt;&gt;16,VLOOKUP(A37,#REF!,$J$7,FALSE),"")</f>
        <v/>
      </c>
      <c r="K37" s="98" t="str">
        <f ca="1">IF(TYPE(VLOOKUP(A37,#REF!,$K$7,FALSE))&lt;&gt;16,VLOOKUP(A37,#REF!,$K$7,FALSE),"")</f>
        <v/>
      </c>
      <c r="L37" s="101" t="str">
        <f ca="1">IF(TYPE(VLOOKUP(A37,#REF!,$L$7,FALSE))&lt;&gt;16,VLOOKUP(A37,#REF!,$L$7,FALSE),"")</f>
        <v/>
      </c>
      <c r="M37" s="101"/>
      <c r="N37" s="101" t="str">
        <f ca="1">IF(TYPE(VLOOKUP(A37,#REF!,$N$7,FALSE))&lt;&gt;16,VLOOKUP(A37,#REF!,$N$7,FALSE),"")</f>
        <v/>
      </c>
      <c r="O37" s="104"/>
      <c r="P37" s="25" t="s">
        <v>7</v>
      </c>
      <c r="Q37" s="20"/>
      <c r="R37" s="20"/>
      <c r="S37" s="24"/>
      <c r="T37" s="64" t="e">
        <f ca="1">IF(TYPE(VLOOKUP(A37,#REF!,$T$7,FALSE))&lt;&gt;16,VLOOKUP(A37,#REF!,$T$7,FALSE),"")+1</f>
        <v>#VALUE!</v>
      </c>
      <c r="W37" s="41"/>
      <c r="X37" s="41"/>
      <c r="Z37" s="64"/>
    </row>
    <row r="38" spans="1:26" s="8" customFormat="1" ht="25.15" hidden="1" customHeight="1">
      <c r="A38" s="50" t="str">
        <f ca="1">IF(A37="","",A37+1)</f>
        <v/>
      </c>
      <c r="B38" s="93"/>
      <c r="C38" s="96"/>
      <c r="D38" s="87"/>
      <c r="E38" s="87"/>
      <c r="F38" s="87"/>
      <c r="G38" s="87"/>
      <c r="H38" s="87"/>
      <c r="I38" s="87"/>
      <c r="J38" s="90"/>
      <c r="K38" s="99"/>
      <c r="L38" s="102"/>
      <c r="M38" s="102"/>
      <c r="N38" s="102"/>
      <c r="O38" s="105"/>
      <c r="P38" s="51" t="s">
        <v>6</v>
      </c>
      <c r="Q38" s="17"/>
      <c r="R38" s="17">
        <f>ROUNDDOWN(O37*Q38,0)</f>
        <v>0</v>
      </c>
      <c r="S38" s="23"/>
      <c r="T38" s="64" t="e">
        <f ca="1">IF(TYPE(VLOOKUP(A38,#REF!,$T$7,FALSE))&lt;&gt;16,VLOOKUP(A38,#REF!,$T$7,FALSE),"")+1</f>
        <v>#VALUE!</v>
      </c>
      <c r="W38" s="41"/>
      <c r="X38" s="41"/>
      <c r="Z38" s="64"/>
    </row>
    <row r="39" spans="1:26" s="8" customFormat="1" ht="25.15" hidden="1" customHeight="1">
      <c r="A39" s="50" t="str">
        <f ca="1">IF(A38="","",A38+1)</f>
        <v/>
      </c>
      <c r="B39" s="94"/>
      <c r="C39" s="97"/>
      <c r="D39" s="88"/>
      <c r="E39" s="88"/>
      <c r="F39" s="88"/>
      <c r="G39" s="88"/>
      <c r="H39" s="88"/>
      <c r="I39" s="88"/>
      <c r="J39" s="91"/>
      <c r="K39" s="100"/>
      <c r="L39" s="103"/>
      <c r="M39" s="103"/>
      <c r="N39" s="103"/>
      <c r="O39" s="106"/>
      <c r="P39" s="52" t="s">
        <v>5</v>
      </c>
      <c r="Q39" s="13">
        <f>SUBTOTAL(9,Q37:Q38)</f>
        <v>0</v>
      </c>
      <c r="R39" s="13">
        <f>SUBTOTAL(9,R37:R38)</f>
        <v>0</v>
      </c>
      <c r="S39" s="22"/>
      <c r="T39" s="64" t="e">
        <f ca="1">IF(TYPE(VLOOKUP(A39,#REF!,$T$7,FALSE))&lt;&gt;16,VLOOKUP(A39,#REF!,$T$7,FALSE),"")+1</f>
        <v>#VALUE!</v>
      </c>
      <c r="W39" s="41"/>
      <c r="X39" s="41"/>
      <c r="Z39" s="64"/>
    </row>
    <row r="40" spans="1:26" s="8" customFormat="1" ht="25.15" hidden="1" customHeight="1">
      <c r="A40" s="50" t="str">
        <f ca="1">IF(TYPE(VLOOKUP($B$1,INDIRECT("'１－２'!$A"&amp;T39&amp;":$AT$400"),1,FALSE))&lt;&gt;16,VLOOKUP($B$1,INDIRECT("'１－２'!$A"&amp;T39&amp;":$AT$400"),2,FALSE),"")</f>
        <v/>
      </c>
      <c r="B40" s="92" t="str">
        <f ca="1">IF(TYPE(VLOOKUP(A40,#REF!,$B$7,FALSE))&lt;&gt;16,VLOOKUP(A40,#REF!,$B$7,FALSE),"")</f>
        <v/>
      </c>
      <c r="C40" s="95"/>
      <c r="D40" s="86" t="str">
        <f ca="1">IF(TYPE(VLOOKUP(A40,#REF!,$D$7,FALSE))&lt;&gt;16,VLOOKUP(A40,#REF!,$D$7,FALSE),"")</f>
        <v/>
      </c>
      <c r="E40" s="86" t="str">
        <f ca="1">IF(TYPE(VLOOKUP(A40,#REF!,$E$7,FALSE))&lt;&gt;16,VLOOKUP(A40,#REF!,$E$7,FALSE),"")</f>
        <v/>
      </c>
      <c r="F40" s="86" t="str">
        <f ca="1">IF(TYPE(VLOOKUP(A40,#REF!,$F$7,FALSE))&lt;&gt;16,VLOOKUP(A40,#REF!,$F$7,FALSE),"")</f>
        <v/>
      </c>
      <c r="G40" s="86" t="str">
        <f ca="1">IF(TYPE(VLOOKUP(A40,#REF!,$G$7,FALSE))&lt;&gt;16,VLOOKUP(A40,#REF!,$G$7,FALSE),"")</f>
        <v/>
      </c>
      <c r="H40" s="86" t="str">
        <f ca="1">IF(TYPE(VLOOKUP(A40,#REF!,$H$7,FALSE))&lt;&gt;16,VLOOKUP(A40,#REF!,$H$7,FALSE),"")</f>
        <v/>
      </c>
      <c r="I40" s="86" t="str">
        <f ca="1">IF(TYPE(VLOOKUP(A40,#REF!,$I$7,FALSE))&lt;&gt;16,VLOOKUP(A40,#REF!,$I$7,FALSE),"")</f>
        <v/>
      </c>
      <c r="J40" s="89" t="str">
        <f ca="1">IF(TYPE(VLOOKUP(A40,#REF!,$J$7,FALSE))&lt;&gt;16,VLOOKUP(A40,#REF!,$J$7,FALSE),"")</f>
        <v/>
      </c>
      <c r="K40" s="98" t="str">
        <f ca="1">IF(TYPE(VLOOKUP(A40,#REF!,$K$7,FALSE))&lt;&gt;16,VLOOKUP(A40,#REF!,$K$7,FALSE),"")</f>
        <v/>
      </c>
      <c r="L40" s="101" t="str">
        <f ca="1">IF(TYPE(VLOOKUP(A40,#REF!,$L$7,FALSE))&lt;&gt;16,VLOOKUP(A40,#REF!,$L$7,FALSE),"")</f>
        <v/>
      </c>
      <c r="M40" s="101"/>
      <c r="N40" s="101" t="str">
        <f ca="1">IF(TYPE(VLOOKUP(A40,#REF!,$N$7,FALSE))&lt;&gt;16,VLOOKUP(A40,#REF!,$N$7,FALSE),"")</f>
        <v/>
      </c>
      <c r="O40" s="104"/>
      <c r="P40" s="25" t="s">
        <v>7</v>
      </c>
      <c r="Q40" s="20"/>
      <c r="R40" s="20"/>
      <c r="S40" s="24"/>
      <c r="T40" s="64" t="e">
        <f ca="1">IF(TYPE(VLOOKUP(A40,#REF!,$T$7,FALSE))&lt;&gt;16,VLOOKUP(A40,#REF!,$T$7,FALSE),"")+1</f>
        <v>#VALUE!</v>
      </c>
      <c r="W40" s="41"/>
      <c r="X40" s="41"/>
      <c r="Z40" s="64"/>
    </row>
    <row r="41" spans="1:26" s="8" customFormat="1" ht="25.15" hidden="1" customHeight="1">
      <c r="A41" s="50" t="str">
        <f ca="1">IF(A40="","",A40+1)</f>
        <v/>
      </c>
      <c r="B41" s="93"/>
      <c r="C41" s="96"/>
      <c r="D41" s="87"/>
      <c r="E41" s="87"/>
      <c r="F41" s="87"/>
      <c r="G41" s="87"/>
      <c r="H41" s="87"/>
      <c r="I41" s="87"/>
      <c r="J41" s="90"/>
      <c r="K41" s="99"/>
      <c r="L41" s="102"/>
      <c r="M41" s="102"/>
      <c r="N41" s="102"/>
      <c r="O41" s="105"/>
      <c r="P41" s="51" t="s">
        <v>6</v>
      </c>
      <c r="Q41" s="17"/>
      <c r="R41" s="17">
        <f>ROUNDDOWN(O40*Q41,0)</f>
        <v>0</v>
      </c>
      <c r="S41" s="23"/>
      <c r="T41" s="64" t="e">
        <f ca="1">IF(TYPE(VLOOKUP(A41,#REF!,$T$7,FALSE))&lt;&gt;16,VLOOKUP(A41,#REF!,$T$7,FALSE),"")+1</f>
        <v>#VALUE!</v>
      </c>
      <c r="W41" s="41"/>
      <c r="X41" s="41"/>
      <c r="Z41" s="64"/>
    </row>
    <row r="42" spans="1:26" s="8" customFormat="1" ht="25.15" hidden="1" customHeight="1">
      <c r="A42" s="50" t="str">
        <f ca="1">IF(A41="","",A41+1)</f>
        <v/>
      </c>
      <c r="B42" s="94"/>
      <c r="C42" s="97"/>
      <c r="D42" s="88"/>
      <c r="E42" s="88"/>
      <c r="F42" s="88"/>
      <c r="G42" s="88"/>
      <c r="H42" s="88"/>
      <c r="I42" s="88"/>
      <c r="J42" s="91"/>
      <c r="K42" s="100"/>
      <c r="L42" s="103"/>
      <c r="M42" s="103"/>
      <c r="N42" s="103"/>
      <c r="O42" s="106"/>
      <c r="P42" s="52" t="s">
        <v>5</v>
      </c>
      <c r="Q42" s="13">
        <f>SUBTOTAL(9,Q40:Q41)</f>
        <v>0</v>
      </c>
      <c r="R42" s="13">
        <f>SUBTOTAL(9,R40:R41)</f>
        <v>0</v>
      </c>
      <c r="S42" s="22"/>
      <c r="T42" s="64" t="e">
        <f ca="1">IF(TYPE(VLOOKUP(A42,#REF!,$T$7,FALSE))&lt;&gt;16,VLOOKUP(A42,#REF!,$T$7,FALSE),"")+1</f>
        <v>#VALUE!</v>
      </c>
      <c r="W42" s="41"/>
      <c r="X42" s="41"/>
      <c r="Z42" s="64"/>
    </row>
    <row r="43" spans="1:26" s="8" customFormat="1" ht="25.15" hidden="1" customHeight="1">
      <c r="A43" s="50" t="str">
        <f ca="1">IF(TYPE(VLOOKUP($B$1,INDIRECT("'１－２'!$A"&amp;T42&amp;":$AT$400"),1,FALSE))&lt;&gt;16,VLOOKUP($B$1,INDIRECT("'１－２'!$A"&amp;T42&amp;":$AT$400"),2,FALSE),"")</f>
        <v/>
      </c>
      <c r="B43" s="92" t="str">
        <f ca="1">IF(TYPE(VLOOKUP(A43,#REF!,$B$7,FALSE))&lt;&gt;16,VLOOKUP(A43,#REF!,$B$7,FALSE),"")</f>
        <v/>
      </c>
      <c r="C43" s="95"/>
      <c r="D43" s="86" t="str">
        <f ca="1">IF(TYPE(VLOOKUP(A43,#REF!,$D$7,FALSE))&lt;&gt;16,VLOOKUP(A43,#REF!,$D$7,FALSE),"")</f>
        <v/>
      </c>
      <c r="E43" s="86" t="str">
        <f ca="1">IF(TYPE(VLOOKUP(A43,#REF!,$E$7,FALSE))&lt;&gt;16,VLOOKUP(A43,#REF!,$E$7,FALSE),"")</f>
        <v/>
      </c>
      <c r="F43" s="86" t="str">
        <f ca="1">IF(TYPE(VLOOKUP(A43,#REF!,$F$7,FALSE))&lt;&gt;16,VLOOKUP(A43,#REF!,$F$7,FALSE),"")</f>
        <v/>
      </c>
      <c r="G43" s="86" t="str">
        <f ca="1">IF(TYPE(VLOOKUP(A43,#REF!,$G$7,FALSE))&lt;&gt;16,VLOOKUP(A43,#REF!,$G$7,FALSE),"")</f>
        <v/>
      </c>
      <c r="H43" s="86" t="str">
        <f ca="1">IF(TYPE(VLOOKUP(A43,#REF!,$H$7,FALSE))&lt;&gt;16,VLOOKUP(A43,#REF!,$H$7,FALSE),"")</f>
        <v/>
      </c>
      <c r="I43" s="86" t="str">
        <f ca="1">IF(TYPE(VLOOKUP(A43,#REF!,$I$7,FALSE))&lt;&gt;16,VLOOKUP(A43,#REF!,$I$7,FALSE),"")</f>
        <v/>
      </c>
      <c r="J43" s="89" t="str">
        <f ca="1">IF(TYPE(VLOOKUP(A43,#REF!,$J$7,FALSE))&lt;&gt;16,VLOOKUP(A43,#REF!,$J$7,FALSE),"")</f>
        <v/>
      </c>
      <c r="K43" s="98" t="str">
        <f ca="1">IF(TYPE(VLOOKUP(A43,#REF!,$K$7,FALSE))&lt;&gt;16,VLOOKUP(A43,#REF!,$K$7,FALSE),"")</f>
        <v/>
      </c>
      <c r="L43" s="101" t="str">
        <f ca="1">IF(TYPE(VLOOKUP(A43,#REF!,$L$7,FALSE))&lt;&gt;16,VLOOKUP(A43,#REF!,$L$7,FALSE),"")</f>
        <v/>
      </c>
      <c r="M43" s="101"/>
      <c r="N43" s="101" t="str">
        <f ca="1">IF(TYPE(VLOOKUP(A43,#REF!,$N$7,FALSE))&lt;&gt;16,VLOOKUP(A43,#REF!,$N$7,FALSE),"")</f>
        <v/>
      </c>
      <c r="O43" s="104"/>
      <c r="P43" s="25" t="s">
        <v>7</v>
      </c>
      <c r="Q43" s="20"/>
      <c r="R43" s="20"/>
      <c r="S43" s="24"/>
      <c r="T43" s="64" t="e">
        <f ca="1">IF(TYPE(VLOOKUP(A43,#REF!,$T$7,FALSE))&lt;&gt;16,VLOOKUP(A43,#REF!,$T$7,FALSE),"")+1</f>
        <v>#VALUE!</v>
      </c>
      <c r="W43" s="41"/>
      <c r="X43" s="41"/>
      <c r="Z43" s="64"/>
    </row>
    <row r="44" spans="1:26" s="8" customFormat="1" ht="25.15" hidden="1" customHeight="1">
      <c r="A44" s="50" t="str">
        <f ca="1">IF(A43="","",A43+1)</f>
        <v/>
      </c>
      <c r="B44" s="93"/>
      <c r="C44" s="96"/>
      <c r="D44" s="87"/>
      <c r="E44" s="87"/>
      <c r="F44" s="87"/>
      <c r="G44" s="87"/>
      <c r="H44" s="87"/>
      <c r="I44" s="87"/>
      <c r="J44" s="90"/>
      <c r="K44" s="99"/>
      <c r="L44" s="102"/>
      <c r="M44" s="102"/>
      <c r="N44" s="102"/>
      <c r="O44" s="105"/>
      <c r="P44" s="51" t="s">
        <v>6</v>
      </c>
      <c r="Q44" s="17"/>
      <c r="R44" s="17">
        <f>ROUNDDOWN(O43*Q44,0)</f>
        <v>0</v>
      </c>
      <c r="S44" s="23"/>
      <c r="T44" s="64" t="e">
        <f ca="1">IF(TYPE(VLOOKUP(A44,#REF!,$T$7,FALSE))&lt;&gt;16,VLOOKUP(A44,#REF!,$T$7,FALSE),"")+1</f>
        <v>#VALUE!</v>
      </c>
      <c r="W44" s="41"/>
      <c r="X44" s="41"/>
      <c r="Z44" s="64"/>
    </row>
    <row r="45" spans="1:26" s="8" customFormat="1" ht="25.15" hidden="1" customHeight="1">
      <c r="A45" s="50" t="str">
        <f ca="1">IF(A44="","",A44+1)</f>
        <v/>
      </c>
      <c r="B45" s="94"/>
      <c r="C45" s="97"/>
      <c r="D45" s="88"/>
      <c r="E45" s="88"/>
      <c r="F45" s="88"/>
      <c r="G45" s="88"/>
      <c r="H45" s="88"/>
      <c r="I45" s="88"/>
      <c r="J45" s="91"/>
      <c r="K45" s="100"/>
      <c r="L45" s="103"/>
      <c r="M45" s="103"/>
      <c r="N45" s="103"/>
      <c r="O45" s="106"/>
      <c r="P45" s="52" t="s">
        <v>5</v>
      </c>
      <c r="Q45" s="13">
        <f>SUBTOTAL(9,Q43:Q44)</f>
        <v>0</v>
      </c>
      <c r="R45" s="13">
        <f>SUBTOTAL(9,R43:R44)</f>
        <v>0</v>
      </c>
      <c r="S45" s="22"/>
      <c r="T45" s="64" t="e">
        <f ca="1">IF(TYPE(VLOOKUP(A45,#REF!,$T$7,FALSE))&lt;&gt;16,VLOOKUP(A45,#REF!,$T$7,FALSE),"")+1</f>
        <v>#VALUE!</v>
      </c>
      <c r="W45" s="41"/>
      <c r="X45" s="41"/>
      <c r="Z45" s="64"/>
    </row>
    <row r="46" spans="1:26" ht="26.65" customHeight="1" collapsed="1">
      <c r="B46" s="84"/>
      <c r="C46" s="84"/>
      <c r="D46" s="84"/>
      <c r="E46" s="84"/>
      <c r="F46" s="84"/>
      <c r="G46" s="84"/>
      <c r="H46" s="84"/>
      <c r="I46" s="84"/>
      <c r="J46" s="18"/>
      <c r="K46" s="18"/>
      <c r="L46" s="18"/>
      <c r="M46" s="18"/>
      <c r="N46" s="18"/>
      <c r="O46" s="111" t="s">
        <v>21</v>
      </c>
      <c r="P46" s="21" t="s">
        <v>7</v>
      </c>
      <c r="Q46" s="20">
        <f>SUMIFS(Q10:Q45,P10:P45,P46)</f>
        <v>0</v>
      </c>
      <c r="R46" s="19">
        <f>SUMIFS(R10:R45,P10:P45,P46)</f>
        <v>0</v>
      </c>
      <c r="S46" s="15"/>
      <c r="W46" s="41"/>
      <c r="X46" s="41"/>
    </row>
    <row r="47" spans="1:26" ht="26.65" customHeight="1">
      <c r="B47" s="84"/>
      <c r="C47" s="84"/>
      <c r="D47" s="84"/>
      <c r="E47" s="84"/>
      <c r="F47" s="84"/>
      <c r="G47" s="84"/>
      <c r="H47" s="84"/>
      <c r="I47" s="84"/>
      <c r="J47" s="18"/>
      <c r="K47" s="18"/>
      <c r="L47" s="18"/>
      <c r="M47" s="18"/>
      <c r="N47" s="18"/>
      <c r="O47" s="112"/>
      <c r="P47" s="53" t="s">
        <v>6</v>
      </c>
      <c r="Q47" s="17">
        <f>SUMIFS(Q10:Q45,P10:P45,P47)</f>
        <v>0</v>
      </c>
      <c r="R47" s="16">
        <f>SUMIFS(R10:R45,P10:P45,P47)</f>
        <v>0</v>
      </c>
      <c r="S47" s="15"/>
      <c r="W47" s="41"/>
      <c r="X47" s="41"/>
    </row>
    <row r="48" spans="1:26" ht="26.65" customHeight="1">
      <c r="J48" s="14"/>
      <c r="K48" s="14"/>
      <c r="L48" s="14"/>
      <c r="M48" s="14"/>
      <c r="N48" s="14"/>
      <c r="O48" s="113"/>
      <c r="P48" s="54" t="s">
        <v>5</v>
      </c>
      <c r="Q48" s="13">
        <f>SUMIFS(Q10:Q45,P10:P45,P48)</f>
        <v>0</v>
      </c>
      <c r="R48" s="12">
        <f>SUMIFS(R10:R45,P10:P45,P48)</f>
        <v>0</v>
      </c>
      <c r="S48" s="64"/>
      <c r="W48" s="41"/>
      <c r="X48" s="41"/>
    </row>
    <row r="49" spans="2:24" ht="22.7" customHeight="1" thickBot="1">
      <c r="O49" s="5"/>
      <c r="P49" s="5"/>
      <c r="Q49" s="5"/>
      <c r="R49" s="64"/>
      <c r="S49" s="5"/>
      <c r="W49" s="41"/>
      <c r="X49" s="41"/>
    </row>
    <row r="50" spans="2:24" ht="22.7" customHeight="1">
      <c r="B50" s="114" t="s">
        <v>20</v>
      </c>
      <c r="C50" s="115"/>
      <c r="D50" s="115"/>
      <c r="E50" s="115"/>
      <c r="F50" s="115"/>
      <c r="G50" s="115"/>
      <c r="H50" s="115"/>
      <c r="I50" s="115"/>
      <c r="J50" s="116"/>
      <c r="K50" s="44"/>
      <c r="L50" s="117" t="s">
        <v>19</v>
      </c>
      <c r="M50" s="118"/>
      <c r="N50" s="119"/>
      <c r="O50" s="119"/>
      <c r="P50" s="119"/>
      <c r="Q50" s="119"/>
      <c r="R50" s="60" t="s">
        <v>4</v>
      </c>
      <c r="S50" s="55"/>
      <c r="T50" s="6"/>
      <c r="U50" s="8"/>
      <c r="V50" s="8"/>
      <c r="W50" s="41"/>
      <c r="X50" s="41"/>
    </row>
    <row r="51" spans="2:24" ht="22.7" customHeight="1" thickBot="1">
      <c r="B51" s="107" t="s">
        <v>3</v>
      </c>
      <c r="C51" s="108"/>
      <c r="D51" s="108"/>
      <c r="E51" s="108"/>
      <c r="F51" s="108"/>
      <c r="G51" s="108"/>
      <c r="H51" s="108"/>
      <c r="I51" s="108"/>
      <c r="J51" s="109"/>
      <c r="K51" s="11"/>
      <c r="L51" s="110" t="s">
        <v>2</v>
      </c>
      <c r="M51" s="109"/>
      <c r="N51" s="120"/>
      <c r="O51" s="120"/>
      <c r="P51" s="120"/>
      <c r="Q51" s="120"/>
      <c r="R51" s="61" t="s">
        <v>1</v>
      </c>
      <c r="S51" s="56"/>
      <c r="T51" s="6"/>
      <c r="U51" s="8"/>
      <c r="V51" s="8"/>
      <c r="W51" s="41"/>
      <c r="X51" s="41"/>
    </row>
    <row r="52" spans="2:24" ht="22.5" customHeight="1">
      <c r="B52" s="4" t="s">
        <v>37</v>
      </c>
      <c r="C52" s="4"/>
      <c r="D52" s="4"/>
      <c r="E52" s="4"/>
      <c r="F52" s="4"/>
      <c r="G52" s="4"/>
      <c r="H52" s="4"/>
      <c r="I52" s="4"/>
      <c r="J52" s="10"/>
      <c r="K52" s="10"/>
      <c r="L52" s="10"/>
      <c r="M52" s="10"/>
      <c r="N52" s="10"/>
      <c r="W52" s="41"/>
      <c r="X52" s="41"/>
    </row>
    <row r="53" spans="2:24" ht="22.5" customHeight="1">
      <c r="B53" s="4" t="s">
        <v>38</v>
      </c>
      <c r="C53" s="4"/>
      <c r="D53" s="4"/>
      <c r="E53" s="4"/>
      <c r="F53" s="4"/>
      <c r="G53" s="4"/>
      <c r="H53" s="4"/>
      <c r="I53" s="4"/>
      <c r="J53" s="10"/>
      <c r="K53" s="10"/>
      <c r="L53" s="10"/>
      <c r="M53" s="10"/>
      <c r="N53" s="10"/>
      <c r="W53" s="41"/>
      <c r="X53" s="41"/>
    </row>
    <row r="54" spans="2:24" ht="22.9" customHeight="1">
      <c r="B54" s="4" t="s">
        <v>0</v>
      </c>
      <c r="C54" s="4"/>
      <c r="D54" s="4"/>
      <c r="E54" s="4"/>
      <c r="F54" s="4"/>
      <c r="G54" s="4"/>
      <c r="H54" s="4"/>
      <c r="I54" s="4"/>
      <c r="J54" s="10"/>
      <c r="K54" s="10"/>
      <c r="L54" s="10"/>
      <c r="M54" s="10"/>
      <c r="N54" s="10"/>
    </row>
    <row r="55" spans="2:24" ht="17.25">
      <c r="B55" s="4" t="s">
        <v>35</v>
      </c>
    </row>
    <row r="62" spans="2:24">
      <c r="X62" s="2"/>
    </row>
    <row r="65" spans="23:24">
      <c r="X65" s="2"/>
    </row>
    <row r="66" spans="23:24">
      <c r="X66" s="2"/>
    </row>
    <row r="67" spans="23:24">
      <c r="X67" s="2"/>
    </row>
    <row r="68" spans="23:24">
      <c r="X68" s="2"/>
    </row>
    <row r="69" spans="23:24">
      <c r="W69" s="2"/>
      <c r="X69" s="2"/>
    </row>
    <row r="70" spans="23:24">
      <c r="X70" s="2"/>
    </row>
    <row r="71" spans="23:24">
      <c r="X71" s="2"/>
    </row>
    <row r="72" spans="23:24">
      <c r="W72" s="2"/>
      <c r="X72" s="2"/>
    </row>
    <row r="73" spans="23:24">
      <c r="W73" s="2"/>
      <c r="X73" s="2"/>
    </row>
    <row r="74" spans="23:24">
      <c r="W74" s="2"/>
      <c r="X74" s="2"/>
    </row>
    <row r="75" spans="23:24">
      <c r="W75" s="2"/>
      <c r="X75" s="2"/>
    </row>
    <row r="76" spans="23:24">
      <c r="W76" s="2"/>
      <c r="X76" s="2"/>
    </row>
    <row r="77" spans="23:24">
      <c r="W77" s="2"/>
      <c r="X77" s="2"/>
    </row>
    <row r="78" spans="23:24">
      <c r="W78" s="2"/>
    </row>
    <row r="79" spans="23:24">
      <c r="W79" s="2"/>
    </row>
    <row r="80" spans="23:24">
      <c r="W80" s="2"/>
    </row>
    <row r="81" spans="23:23">
      <c r="W81" s="2"/>
    </row>
    <row r="82" spans="23:23">
      <c r="W82" s="2"/>
    </row>
    <row r="83" spans="23:23">
      <c r="W83" s="2"/>
    </row>
  </sheetData>
  <sheetProtection formatCells="0" formatRows="0"/>
  <mergeCells count="187">
    <mergeCell ref="B2:K2"/>
    <mergeCell ref="L3:O3"/>
    <mergeCell ref="B5:J5"/>
    <mergeCell ref="B8:B9"/>
    <mergeCell ref="C8:J9"/>
    <mergeCell ref="K8:K9"/>
    <mergeCell ref="L8:L9"/>
    <mergeCell ref="M8:M9"/>
    <mergeCell ref="N8:N9"/>
    <mergeCell ref="O8:O9"/>
    <mergeCell ref="O10:O12"/>
    <mergeCell ref="Q8:R8"/>
    <mergeCell ref="S8:S9"/>
    <mergeCell ref="B10:B12"/>
    <mergeCell ref="C10:C12"/>
    <mergeCell ref="D10:D12"/>
    <mergeCell ref="E10:E12"/>
    <mergeCell ref="F10:F12"/>
    <mergeCell ref="G10:G12"/>
    <mergeCell ref="H10:H12"/>
    <mergeCell ref="I10:I12"/>
    <mergeCell ref="D13:D15"/>
    <mergeCell ref="E13:E15"/>
    <mergeCell ref="F13:F15"/>
    <mergeCell ref="G13:G15"/>
    <mergeCell ref="J10:J12"/>
    <mergeCell ref="K10:K12"/>
    <mergeCell ref="L10:L12"/>
    <mergeCell ref="M10:M12"/>
    <mergeCell ref="N10:N12"/>
    <mergeCell ref="J16:J18"/>
    <mergeCell ref="K16:K18"/>
    <mergeCell ref="L16:L18"/>
    <mergeCell ref="M16:M18"/>
    <mergeCell ref="N16:N18"/>
    <mergeCell ref="O16:O18"/>
    <mergeCell ref="N13:N15"/>
    <mergeCell ref="O13:O15"/>
    <mergeCell ref="B16:B18"/>
    <mergeCell ref="C16:C18"/>
    <mergeCell ref="D16:D18"/>
    <mergeCell ref="E16:E18"/>
    <mergeCell ref="F16:F18"/>
    <mergeCell ref="G16:G18"/>
    <mergeCell ref="H16:H18"/>
    <mergeCell ref="I16:I18"/>
    <mergeCell ref="H13:H15"/>
    <mergeCell ref="I13:I15"/>
    <mergeCell ref="J13:J15"/>
    <mergeCell ref="K13:K15"/>
    <mergeCell ref="L13:L15"/>
    <mergeCell ref="M13:M15"/>
    <mergeCell ref="B13:B15"/>
    <mergeCell ref="C13:C15"/>
    <mergeCell ref="O22:O24"/>
    <mergeCell ref="N19:N21"/>
    <mergeCell ref="O19:O21"/>
    <mergeCell ref="B22:B24"/>
    <mergeCell ref="C22:C24"/>
    <mergeCell ref="D22:D24"/>
    <mergeCell ref="E22:E24"/>
    <mergeCell ref="F22:F24"/>
    <mergeCell ref="G22:G24"/>
    <mergeCell ref="H22:H24"/>
    <mergeCell ref="I22:I24"/>
    <mergeCell ref="H19:H21"/>
    <mergeCell ref="I19:I21"/>
    <mergeCell ref="J19:J21"/>
    <mergeCell ref="K19:K21"/>
    <mergeCell ref="L19:L21"/>
    <mergeCell ref="M19:M21"/>
    <mergeCell ref="B19:B21"/>
    <mergeCell ref="C19:C21"/>
    <mergeCell ref="D19:D21"/>
    <mergeCell ref="E19:E21"/>
    <mergeCell ref="F19:F21"/>
    <mergeCell ref="G19:G21"/>
    <mergeCell ref="D25:D27"/>
    <mergeCell ref="E25:E27"/>
    <mergeCell ref="F25:F27"/>
    <mergeCell ref="G25:G27"/>
    <mergeCell ref="J22:J24"/>
    <mergeCell ref="K22:K24"/>
    <mergeCell ref="L22:L24"/>
    <mergeCell ref="M22:M24"/>
    <mergeCell ref="N22:N24"/>
    <mergeCell ref="J28:J30"/>
    <mergeCell ref="K28:K30"/>
    <mergeCell ref="L28:L30"/>
    <mergeCell ref="M28:M30"/>
    <mergeCell ref="N28:N30"/>
    <mergeCell ref="O28:O30"/>
    <mergeCell ref="N25:N27"/>
    <mergeCell ref="O25:O27"/>
    <mergeCell ref="B28:B30"/>
    <mergeCell ref="C28:C30"/>
    <mergeCell ref="D28:D30"/>
    <mergeCell ref="E28:E30"/>
    <mergeCell ref="F28:F30"/>
    <mergeCell ref="G28:G30"/>
    <mergeCell ref="H28:H30"/>
    <mergeCell ref="I28:I30"/>
    <mergeCell ref="H25:H27"/>
    <mergeCell ref="I25:I27"/>
    <mergeCell ref="J25:J27"/>
    <mergeCell ref="K25:K27"/>
    <mergeCell ref="L25:L27"/>
    <mergeCell ref="M25:M27"/>
    <mergeCell ref="B25:B27"/>
    <mergeCell ref="C25:C27"/>
    <mergeCell ref="O34:O36"/>
    <mergeCell ref="N31:N33"/>
    <mergeCell ref="O31:O33"/>
    <mergeCell ref="B34:B36"/>
    <mergeCell ref="C34:C36"/>
    <mergeCell ref="D34:D36"/>
    <mergeCell ref="E34:E36"/>
    <mergeCell ref="F34:F36"/>
    <mergeCell ref="G34:G36"/>
    <mergeCell ref="H34:H36"/>
    <mergeCell ref="I34:I36"/>
    <mergeCell ref="H31:H33"/>
    <mergeCell ref="I31:I33"/>
    <mergeCell ref="J31:J33"/>
    <mergeCell ref="K31:K33"/>
    <mergeCell ref="L31:L33"/>
    <mergeCell ref="M31:M33"/>
    <mergeCell ref="B31:B33"/>
    <mergeCell ref="C31:C33"/>
    <mergeCell ref="D31:D33"/>
    <mergeCell ref="E31:E33"/>
    <mergeCell ref="F31:F33"/>
    <mergeCell ref="G31:G33"/>
    <mergeCell ref="D37:D39"/>
    <mergeCell ref="E37:E39"/>
    <mergeCell ref="F37:F39"/>
    <mergeCell ref="G37:G39"/>
    <mergeCell ref="J34:J36"/>
    <mergeCell ref="K34:K36"/>
    <mergeCell ref="L34:L36"/>
    <mergeCell ref="M34:M36"/>
    <mergeCell ref="N34:N36"/>
    <mergeCell ref="J40:J42"/>
    <mergeCell ref="K40:K42"/>
    <mergeCell ref="L40:L42"/>
    <mergeCell ref="M40:M42"/>
    <mergeCell ref="N40:N42"/>
    <mergeCell ref="O40:O42"/>
    <mergeCell ref="N37:N39"/>
    <mergeCell ref="O37:O39"/>
    <mergeCell ref="B40:B42"/>
    <mergeCell ref="C40:C42"/>
    <mergeCell ref="D40:D42"/>
    <mergeCell ref="E40:E42"/>
    <mergeCell ref="F40:F42"/>
    <mergeCell ref="G40:G42"/>
    <mergeCell ref="H40:H42"/>
    <mergeCell ref="I40:I42"/>
    <mergeCell ref="H37:H39"/>
    <mergeCell ref="I37:I39"/>
    <mergeCell ref="J37:J39"/>
    <mergeCell ref="K37:K39"/>
    <mergeCell ref="L37:L39"/>
    <mergeCell ref="M37:M39"/>
    <mergeCell ref="B37:B39"/>
    <mergeCell ref="C37:C39"/>
    <mergeCell ref="B51:J51"/>
    <mergeCell ref="L51:M51"/>
    <mergeCell ref="N51:Q51"/>
    <mergeCell ref="O46:O48"/>
    <mergeCell ref="B50:J50"/>
    <mergeCell ref="L50:M50"/>
    <mergeCell ref="N50:Q50"/>
    <mergeCell ref="N43:N45"/>
    <mergeCell ref="O43:O45"/>
    <mergeCell ref="H43:H45"/>
    <mergeCell ref="I43:I45"/>
    <mergeCell ref="J43:J45"/>
    <mergeCell ref="K43:K45"/>
    <mergeCell ref="L43:L45"/>
    <mergeCell ref="M43:M45"/>
    <mergeCell ref="B43:B45"/>
    <mergeCell ref="C43:C45"/>
    <mergeCell ref="D43:D45"/>
    <mergeCell ref="E43:E45"/>
    <mergeCell ref="F43:F45"/>
    <mergeCell ref="G43:G45"/>
  </mergeCells>
  <phoneticPr fontId="2"/>
  <dataValidations count="5">
    <dataValidation type="list" allowBlank="1" showInputMessage="1" showErrorMessage="1" sqref="C10:C45">
      <formula1>$W$10</formula1>
    </dataValidation>
    <dataValidation type="list" allowBlank="1" showInputMessage="1" showErrorMessage="1" sqref="H10:H12 J10:J12">
      <formula1>$Z$10:$Z$24</formula1>
    </dataValidation>
    <dataValidation type="list" allowBlank="1" showInputMessage="1" showErrorMessage="1" sqref="F10:F12">
      <formula1>$Y$10:$Y$12</formula1>
    </dataValidation>
    <dataValidation type="list" allowBlank="1" showInputMessage="1" showErrorMessage="1" sqref="D10:D12">
      <formula1>$X$10:$X$12</formula1>
    </dataValidation>
    <dataValidation type="list" allowBlank="1" showInputMessage="1" showErrorMessage="1" sqref="M10:M45">
      <formula1>$AA$10:$AA$13</formula1>
    </dataValidation>
  </dataValidations>
  <printOptions horizontalCentered="1"/>
  <pageMargins left="0.31496062992125984" right="0.31496062992125984" top="0.74803149606299213" bottom="0.74803149606299213" header="0.31496062992125984" footer="0.31496062992125984"/>
  <pageSetup paperSize="9" scale="55" orientation="landscape" r:id="rId1"/>
  <rowBreaks count="1" manualBreakCount="1">
    <brk id="55"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1-4【復25】</vt:lpstr>
      <vt:lpstr>1-4【文25】</vt:lpstr>
      <vt:lpstr>1-4【国25】</vt:lpstr>
      <vt:lpstr>'1-4【国25】'!Print_Area</vt:lpstr>
      <vt:lpstr>'1-4【復25】'!Print_Area</vt:lpstr>
      <vt:lpstr>'1-4【文25】'!Print_Area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真鍋 聡（復興庁本庁）</dc:creator>
  <cp:lastModifiedBy>CL0151</cp:lastModifiedBy>
  <cp:lastPrinted>2014-05-22T08:58:27Z</cp:lastPrinted>
  <dcterms:created xsi:type="dcterms:W3CDTF">2013-03-25T16:29:40Z</dcterms:created>
  <dcterms:modified xsi:type="dcterms:W3CDTF">2014-07-14T00:02:05Z</dcterms:modified>
</cp:coreProperties>
</file>